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zicht" sheetId="1" state="visible" r:id="rId1"/>
    <sheet xmlns:r="http://schemas.openxmlformats.org/officeDocument/2006/relationships" name="Uren" sheetId="2" state="visible" r:id="rId2"/>
    <sheet xmlns:r="http://schemas.openxmlformats.org/officeDocument/2006/relationships" name="Uitleg" sheetId="3" state="visible" r:id="rId3"/>
  </sheets>
  <definedNames>
    <definedName name="_xlnm.Print_Titles" localSheetId="1">'Uren'!$11:$11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€ #,##0.00"/>
    <numFmt numFmtId="165" formatCode="#,##0.0"/>
    <numFmt numFmtId="166" formatCode="#,##0.0&quot; uur&quot;"/>
    <numFmt numFmtId="167" formatCode="#,##0.0;-#,##0.0;&quot;-&quot;"/>
    <numFmt numFmtId="168" formatCode="€ #,##0.00;[Red]-€ #,##0.00;&quot;-&quot;"/>
    <numFmt numFmtId="169" formatCode="dd-mm-yyyy"/>
    <numFmt numFmtId="170" formatCode="hh:mm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7"/>
    </font>
    <font>
      <name val="Arial"/>
      <color rgb="00C4BDF0"/>
      <sz val="9.5"/>
    </font>
    <font>
      <name val="Arial"/>
      <color rgb="00C4BDF0"/>
      <sz val="9"/>
    </font>
    <font>
      <name val="Arial"/>
      <b val="1"/>
      <color rgb="00150578"/>
      <sz val="12"/>
    </font>
    <font>
      <name val="Arial"/>
      <color rgb="001D2B3A"/>
      <sz val="10"/>
    </font>
    <font>
      <name val="Arial"/>
      <color rgb="000F0459"/>
      <sz val="10"/>
    </font>
    <font>
      <name val="Arial"/>
      <color rgb="00CFE3C5"/>
      <sz val="12"/>
    </font>
    <font>
      <name val="Arial"/>
      <color rgb="005B6B7C"/>
      <sz val="9"/>
    </font>
    <font>
      <name val="Arial"/>
      <b val="1"/>
      <color rgb="001D2B3A"/>
      <sz val="10"/>
    </font>
    <font>
      <name val="Arial"/>
      <b val="1"/>
      <color rgb="00FFFFFF"/>
      <sz val="9.5"/>
    </font>
    <font>
      <name val="Arial"/>
      <b val="1"/>
      <color rgb="00150578"/>
      <sz val="10"/>
    </font>
    <font>
      <name val="Arial"/>
      <i val="1"/>
      <color rgb="007A8896"/>
      <sz val="10"/>
    </font>
    <font>
      <name val="Arial"/>
      <color rgb="0071A05B"/>
      <sz val="10"/>
    </font>
    <font>
      <name val="Arial"/>
      <b val="1"/>
      <color rgb="0071A05B"/>
      <sz val="10"/>
    </font>
  </fonts>
  <fills count="7">
    <fill>
      <patternFill/>
    </fill>
    <fill>
      <patternFill patternType="gray125"/>
    </fill>
    <fill>
      <patternFill patternType="solid">
        <fgColor rgb="00150578"/>
        <bgColor rgb="00150578"/>
      </patternFill>
    </fill>
    <fill>
      <patternFill patternType="solid">
        <fgColor rgb="00EEF5EA"/>
        <bgColor rgb="00EEF5EA"/>
      </patternFill>
    </fill>
    <fill>
      <patternFill patternType="solid">
        <fgColor rgb="00E3F4EA"/>
        <bgColor rgb="00E3F4EA"/>
      </patternFill>
    </fill>
    <fill>
      <patternFill patternType="solid">
        <fgColor rgb="0071A05B"/>
        <bgColor rgb="0071A05B"/>
      </patternFill>
    </fill>
    <fill>
      <patternFill patternType="solid">
        <fgColor rgb="00F5F7FA"/>
        <bgColor rgb="00F5F7FA"/>
      </patternFill>
    </fill>
  </fills>
  <borders count="6">
    <border>
      <left/>
      <right/>
      <top/>
      <bottom/>
      <diagonal/>
    </border>
    <border>
      <left style="thin">
        <color rgb="00D3DEE8"/>
      </left>
      <right style="thin">
        <color rgb="00D3DEE8"/>
      </right>
      <top style="thin">
        <color rgb="00D3DEE8"/>
      </top>
      <bottom style="thin">
        <color rgb="00D3DEE8"/>
      </bottom>
    </border>
    <border>
      <left/>
      <right/>
      <top style="thin">
        <color rgb="00D3DEE8"/>
      </top>
      <bottom/>
      <diagonal/>
    </border>
    <border>
      <left/>
      <right style="thin">
        <color rgb="00D3DEE8"/>
      </right>
      <top style="thin">
        <color rgb="00D3DEE8"/>
      </top>
      <bottom/>
      <diagonal/>
    </border>
    <border>
      <left/>
      <right/>
      <top style="thin">
        <color rgb="00D3DEE8"/>
      </top>
      <bottom style="thin">
        <color rgb="00D3DEE8"/>
      </bottom>
      <diagonal/>
    </border>
    <border>
      <left/>
      <right style="thin">
        <color rgb="00D3DEE8"/>
      </right>
      <top style="thin">
        <color rgb="00D3DEE8"/>
      </top>
      <bottom style="thin">
        <color rgb="00D3DEE8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2" borderId="0" pivotButton="0" quotePrefix="0" xfId="0"/>
    <xf numFmtId="0" fontId="3" fillId="2" borderId="0" applyAlignment="1" pivotButton="0" quotePrefix="0" xfId="0">
      <alignment horizontal="right" vertical="center"/>
    </xf>
    <xf numFmtId="0" fontId="1" fillId="2" borderId="0" pivotButton="0" quotePrefix="0" xfId="0"/>
    <xf numFmtId="0" fontId="2" fillId="2" borderId="0" pivotButton="0" quotePrefix="0" xfId="0"/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6" fillId="3" borderId="1" pivotButton="0" quotePrefix="0" xfId="0"/>
    <xf numFmtId="1" fontId="6" fillId="3" borderId="1" pivotButton="0" quotePrefix="0" xfId="0"/>
    <xf numFmtId="164" fontId="6" fillId="3" borderId="1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center"/>
    </xf>
    <xf numFmtId="165" fontId="9" fillId="4" borderId="1" pivotButton="0" quotePrefix="0" xfId="0"/>
    <xf numFmtId="3" fontId="5" fillId="0" borderId="1" pivotButton="0" quotePrefix="0" xfId="0"/>
    <xf numFmtId="9" fontId="9" fillId="0" borderId="1" pivotButton="0" quotePrefix="0" xfId="0"/>
    <xf numFmtId="166" fontId="5" fillId="0" borderId="1" pivotButton="0" quotePrefix="0" xfId="0"/>
    <xf numFmtId="0" fontId="5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5" borderId="1" applyAlignment="1" pivotButton="0" quotePrefix="0" xfId="0">
      <alignment vertical="center" wrapText="1"/>
    </xf>
    <xf numFmtId="167" fontId="5" fillId="0" borderId="1" pivotButton="0" quotePrefix="0" xfId="0"/>
    <xf numFmtId="168" fontId="5" fillId="0" borderId="1" pivotButton="0" quotePrefix="0" xfId="0"/>
    <xf numFmtId="0" fontId="5" fillId="6" borderId="1" pivotButton="0" quotePrefix="0" xfId="0"/>
    <xf numFmtId="167" fontId="5" fillId="6" borderId="1" pivotButton="0" quotePrefix="0" xfId="0"/>
    <xf numFmtId="168" fontId="5" fillId="6" borderId="1" pivotButton="0" quotePrefix="0" xfId="0"/>
    <xf numFmtId="0" fontId="9" fillId="4" borderId="1" pivotButton="0" quotePrefix="0" xfId="0"/>
    <xf numFmtId="168" fontId="9" fillId="4" borderId="1" pivotButton="0" quotePrefix="0" xfId="0"/>
    <xf numFmtId="9" fontId="5" fillId="0" borderId="1" pivotButton="0" quotePrefix="0" xfId="0"/>
    <xf numFmtId="0" fontId="11" fillId="0" borderId="0" applyAlignment="1" pivotButton="0" quotePrefix="0" xfId="0">
      <alignment vertical="center"/>
    </xf>
    <xf numFmtId="166" fontId="9" fillId="4" borderId="1" pivotButton="0" quotePrefix="0" xfId="0"/>
    <xf numFmtId="169" fontId="12" fillId="3" borderId="1" pivotButton="0" quotePrefix="0" xfId="0"/>
    <xf numFmtId="0" fontId="12" fillId="3" borderId="1" pivotButton="0" quotePrefix="0" xfId="0"/>
    <xf numFmtId="170" fontId="12" fillId="3" borderId="1" pivotButton="0" quotePrefix="0" xfId="0"/>
    <xf numFmtId="1" fontId="12" fillId="3" borderId="1" pivotButton="0" quotePrefix="0" xfId="0"/>
    <xf numFmtId="2" fontId="12" fillId="3" borderId="1" pivotButton="0" quotePrefix="0" xfId="0"/>
    <xf numFmtId="2" fontId="12" fillId="6" borderId="1" pivotButton="0" quotePrefix="0" xfId="0"/>
    <xf numFmtId="164" fontId="12" fillId="3" borderId="1" pivotButton="0" quotePrefix="0" xfId="0"/>
    <xf numFmtId="168" fontId="12" fillId="6" borderId="1" pivotButton="0" quotePrefix="0" xfId="0"/>
    <xf numFmtId="169" fontId="6" fillId="3" borderId="1" pivotButton="0" quotePrefix="0" xfId="0"/>
    <xf numFmtId="170" fontId="6" fillId="3" borderId="1" pivotButton="0" quotePrefix="0" xfId="0"/>
    <xf numFmtId="2" fontId="6" fillId="3" borderId="1" pivotButton="0" quotePrefix="0" xfId="0"/>
    <xf numFmtId="2" fontId="5" fillId="6" borderId="1" pivotButton="0" quotePrefix="0" xfId="0"/>
    <xf numFmtId="0" fontId="13" fillId="0" borderId="0" applyAlignment="1" pivotButton="0" quotePrefix="0" xfId="0">
      <alignment vertical="center"/>
    </xf>
    <xf numFmtId="0" fontId="5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name val="Arial"/>
        <b val="1"/>
        <color rgb="001E8A4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5E8A4A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Zorg &amp; Cijfers</author>
  </authors>
  <commentList>
    <comment ref="B14" authorId="0" shapeId="0">
      <text>
        <t>Urencriterium: minimaal 1.225 uur per kalenderjaar aan je onderneming besteden (o.a. voor zelfstandigenaftrek).</t>
      </text>
    </comment>
  </commentList>
</comments>
</file>

<file path=xl/comments/comment2.xml><?xml version="1.0" encoding="utf-8"?>
<comments xmlns="http://schemas.openxmlformats.org/spreadsheetml/2006/main">
  <authors>
    <author>Zorg &amp; Cijfers</author>
  </authors>
  <commentList>
    <comment ref="B12" authorId="0" shapeId="0">
      <text>
        <t>Voorbeeldregel: overschrijf of wis deze.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44677" cy="369094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144677" cy="369094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144677" cy="369094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4" customWidth="1" min="6" max="6"/>
    <col width="30" customWidth="1" min="7" max="7"/>
  </cols>
  <sheetData>
    <row r="1" ht="30" customHeight="1">
      <c r="A1" s="1" t="n"/>
      <c r="B1" s="1" t="n"/>
      <c r="C1" s="1" t="n"/>
      <c r="D1" s="1" t="n"/>
      <c r="E1" s="1" t="n"/>
      <c r="F1" s="1" t="n"/>
      <c r="G1" s="2" t="inlineStr">
        <is>
          <t>zorgencijfers.nl · 085 30 31 427</t>
        </is>
      </c>
    </row>
    <row r="2" ht="26" customHeight="1">
      <c r="A2" s="3" t="inlineStr">
        <is>
          <t>Urenregistratie zzp</t>
        </is>
      </c>
      <c r="B2" s="1" t="n"/>
      <c r="C2" s="1" t="n"/>
      <c r="D2" s="1" t="n"/>
      <c r="E2" s="1" t="n"/>
      <c r="F2" s="1" t="n"/>
      <c r="G2" s="1" t="n"/>
    </row>
    <row r="3" ht="20" customHeight="1">
      <c r="A3" s="4" t="inlineStr">
        <is>
          <t>Houd je uren bij voor het urencriterium (1.225 uur) en je facturen</t>
        </is>
      </c>
      <c r="B3" s="1" t="n"/>
      <c r="C3" s="1" t="n"/>
      <c r="D3" s="1" t="n"/>
      <c r="E3" s="1" t="n"/>
      <c r="F3" s="1" t="n"/>
      <c r="G3" s="1" t="n"/>
    </row>
    <row r="5">
      <c r="A5" s="5" t="inlineStr">
        <is>
          <t>Gegevens</t>
        </is>
      </c>
    </row>
    <row r="6">
      <c r="A6" s="6" t="inlineStr">
        <is>
          <t>Naam / bedrijf</t>
        </is>
      </c>
      <c r="B6" s="7" t="inlineStr">
        <is>
          <t>Jan Jansen Advies</t>
        </is>
      </c>
    </row>
    <row r="7">
      <c r="A7" s="6" t="inlineStr">
        <is>
          <t>Jaar</t>
        </is>
      </c>
      <c r="B7" s="8" t="n">
        <v>2026</v>
      </c>
    </row>
    <row r="8">
      <c r="A8" s="6" t="inlineStr">
        <is>
          <t>Standaard uurtarief</t>
        </is>
      </c>
      <c r="B8" s="9" t="n">
        <v>85</v>
      </c>
    </row>
    <row r="10">
      <c r="A10" s="10" t="inlineStr">
        <is>
          <t>■</t>
        </is>
      </c>
      <c r="B10" s="11" t="inlineStr">
        <is>
          <t>Lichtblauwe vakken vul je zelf in. De rest rekent Excel voor je uit.</t>
        </is>
      </c>
    </row>
    <row r="12">
      <c r="A12" s="5" t="inlineStr">
        <is>
          <t>Urencriterium</t>
        </is>
      </c>
    </row>
    <row r="13">
      <c r="A13" s="6" t="inlineStr">
        <is>
          <t>Gewerkte uren dit jaar</t>
        </is>
      </c>
      <c r="B13" s="12">
        <f>SUM(Uren!$I$12:$I$611)</f>
        <v/>
      </c>
    </row>
    <row r="14">
      <c r="A14" s="6" t="inlineStr">
        <is>
          <t>Nodig voor het urencriterium</t>
        </is>
      </c>
      <c r="B14" s="13" t="n">
        <v>1225</v>
      </c>
    </row>
    <row r="15">
      <c r="A15" s="6" t="inlineStr">
        <is>
          <t>Behaald</t>
        </is>
      </c>
      <c r="B15" s="14">
        <f>IF(B14=0,0,MIN(1,B13/B14))</f>
        <v/>
      </c>
    </row>
    <row r="16">
      <c r="A16" s="6" t="inlineStr">
        <is>
          <t>Nog te gaan</t>
        </is>
      </c>
      <c r="B16" s="15">
        <f>MAX(0,B14-B13)</f>
        <v/>
      </c>
      <c r="C16" s="16">
        <f>IF(B13&gt;=B14,"✓ Urencriterium gehaald","Nog niet gehaald")</f>
        <v/>
      </c>
      <c r="D16" s="17" t="n"/>
      <c r="E16" s="18" t="n"/>
    </row>
    <row r="19" ht="30" customHeight="1">
      <c r="A19" s="19" t="inlineStr">
        <is>
          <t>Maand</t>
        </is>
      </c>
      <c r="B19" s="19" t="inlineStr">
        <is>
          <t>Uren totaal</t>
        </is>
      </c>
      <c r="C19" s="19" t="inlineStr">
        <is>
          <t>Declarabel</t>
        </is>
      </c>
      <c r="D19" s="19" t="inlineStr">
        <is>
          <t>Niet declarabel</t>
        </is>
      </c>
      <c r="E19" s="19" t="inlineStr">
        <is>
          <t>Omzet (declarabel)</t>
        </is>
      </c>
    </row>
    <row r="20">
      <c r="A20" s="16" t="inlineStr">
        <is>
          <t>Januari</t>
        </is>
      </c>
      <c r="B20" s="20">
        <f>SUMIFS(Uren!$I$12:$I$611,Uren!$A$12:$A$611,"&gt;="&amp;DATE($B$7,1,1),Uren!$A$12:$A$611,"&lt;"&amp;DATE($B$7,2,1))</f>
        <v/>
      </c>
      <c r="C20" s="20">
        <f>SUMIFS(Uren!$I$12:$I$611,Uren!$A$12:$A$611,"&gt;="&amp;DATE($B$7,1,1),Uren!$A$12:$A$611,"&lt;"&amp;DATE($B$7,2,1),Uren!$D$12:$D$611,"Declarabel")</f>
        <v/>
      </c>
      <c r="D20" s="20">
        <f>B20-C20</f>
        <v/>
      </c>
      <c r="E20" s="21">
        <f>SUMIFS(Uren!$K$12:$K$611,Uren!$A$12:$A$611,"&gt;="&amp;DATE($B$7,1,1),Uren!$A$12:$A$611,"&lt;"&amp;DATE($B$7,2,1))</f>
        <v/>
      </c>
    </row>
    <row r="21">
      <c r="A21" s="22" t="inlineStr">
        <is>
          <t>Februari</t>
        </is>
      </c>
      <c r="B21" s="23">
        <f>SUMIFS(Uren!$I$12:$I$611,Uren!$A$12:$A$611,"&gt;="&amp;DATE($B$7,2,1),Uren!$A$12:$A$611,"&lt;"&amp;DATE($B$7,3,1))</f>
        <v/>
      </c>
      <c r="C21" s="23">
        <f>SUMIFS(Uren!$I$12:$I$611,Uren!$A$12:$A$611,"&gt;="&amp;DATE($B$7,2,1),Uren!$A$12:$A$611,"&lt;"&amp;DATE($B$7,3,1),Uren!$D$12:$D$611,"Declarabel")</f>
        <v/>
      </c>
      <c r="D21" s="23">
        <f>B21-C21</f>
        <v/>
      </c>
      <c r="E21" s="24">
        <f>SUMIFS(Uren!$K$12:$K$611,Uren!$A$12:$A$611,"&gt;="&amp;DATE($B$7,2,1),Uren!$A$12:$A$611,"&lt;"&amp;DATE($B$7,3,1))</f>
        <v/>
      </c>
    </row>
    <row r="22">
      <c r="A22" s="16" t="inlineStr">
        <is>
          <t>Maart</t>
        </is>
      </c>
      <c r="B22" s="20">
        <f>SUMIFS(Uren!$I$12:$I$611,Uren!$A$12:$A$611,"&gt;="&amp;DATE($B$7,3,1),Uren!$A$12:$A$611,"&lt;"&amp;DATE($B$7,4,1))</f>
        <v/>
      </c>
      <c r="C22" s="20">
        <f>SUMIFS(Uren!$I$12:$I$611,Uren!$A$12:$A$611,"&gt;="&amp;DATE($B$7,3,1),Uren!$A$12:$A$611,"&lt;"&amp;DATE($B$7,4,1),Uren!$D$12:$D$611,"Declarabel")</f>
        <v/>
      </c>
      <c r="D22" s="20">
        <f>B22-C22</f>
        <v/>
      </c>
      <c r="E22" s="21">
        <f>SUMIFS(Uren!$K$12:$K$611,Uren!$A$12:$A$611,"&gt;="&amp;DATE($B$7,3,1),Uren!$A$12:$A$611,"&lt;"&amp;DATE($B$7,4,1))</f>
        <v/>
      </c>
    </row>
    <row r="23">
      <c r="A23" s="22" t="inlineStr">
        <is>
          <t>April</t>
        </is>
      </c>
      <c r="B23" s="23">
        <f>SUMIFS(Uren!$I$12:$I$611,Uren!$A$12:$A$611,"&gt;="&amp;DATE($B$7,4,1),Uren!$A$12:$A$611,"&lt;"&amp;DATE($B$7,5,1))</f>
        <v/>
      </c>
      <c r="C23" s="23">
        <f>SUMIFS(Uren!$I$12:$I$611,Uren!$A$12:$A$611,"&gt;="&amp;DATE($B$7,4,1),Uren!$A$12:$A$611,"&lt;"&amp;DATE($B$7,5,1),Uren!$D$12:$D$611,"Declarabel")</f>
        <v/>
      </c>
      <c r="D23" s="23">
        <f>B23-C23</f>
        <v/>
      </c>
      <c r="E23" s="24">
        <f>SUMIFS(Uren!$K$12:$K$611,Uren!$A$12:$A$611,"&gt;="&amp;DATE($B$7,4,1),Uren!$A$12:$A$611,"&lt;"&amp;DATE($B$7,5,1))</f>
        <v/>
      </c>
    </row>
    <row r="24">
      <c r="A24" s="16" t="inlineStr">
        <is>
          <t>Mei</t>
        </is>
      </c>
      <c r="B24" s="20">
        <f>SUMIFS(Uren!$I$12:$I$611,Uren!$A$12:$A$611,"&gt;="&amp;DATE($B$7,5,1),Uren!$A$12:$A$611,"&lt;"&amp;DATE($B$7,6,1))</f>
        <v/>
      </c>
      <c r="C24" s="20">
        <f>SUMIFS(Uren!$I$12:$I$611,Uren!$A$12:$A$611,"&gt;="&amp;DATE($B$7,5,1),Uren!$A$12:$A$611,"&lt;"&amp;DATE($B$7,6,1),Uren!$D$12:$D$611,"Declarabel")</f>
        <v/>
      </c>
      <c r="D24" s="20">
        <f>B24-C24</f>
        <v/>
      </c>
      <c r="E24" s="21">
        <f>SUMIFS(Uren!$K$12:$K$611,Uren!$A$12:$A$611,"&gt;="&amp;DATE($B$7,5,1),Uren!$A$12:$A$611,"&lt;"&amp;DATE($B$7,6,1))</f>
        <v/>
      </c>
    </row>
    <row r="25">
      <c r="A25" s="22" t="inlineStr">
        <is>
          <t>Juni</t>
        </is>
      </c>
      <c r="B25" s="23">
        <f>SUMIFS(Uren!$I$12:$I$611,Uren!$A$12:$A$611,"&gt;="&amp;DATE($B$7,6,1),Uren!$A$12:$A$611,"&lt;"&amp;DATE($B$7,7,1))</f>
        <v/>
      </c>
      <c r="C25" s="23">
        <f>SUMIFS(Uren!$I$12:$I$611,Uren!$A$12:$A$611,"&gt;="&amp;DATE($B$7,6,1),Uren!$A$12:$A$611,"&lt;"&amp;DATE($B$7,7,1),Uren!$D$12:$D$611,"Declarabel")</f>
        <v/>
      </c>
      <c r="D25" s="23">
        <f>B25-C25</f>
        <v/>
      </c>
      <c r="E25" s="24">
        <f>SUMIFS(Uren!$K$12:$K$611,Uren!$A$12:$A$611,"&gt;="&amp;DATE($B$7,6,1),Uren!$A$12:$A$611,"&lt;"&amp;DATE($B$7,7,1))</f>
        <v/>
      </c>
    </row>
    <row r="26">
      <c r="A26" s="16" t="inlineStr">
        <is>
          <t>Juli</t>
        </is>
      </c>
      <c r="B26" s="20">
        <f>SUMIFS(Uren!$I$12:$I$611,Uren!$A$12:$A$611,"&gt;="&amp;DATE($B$7,7,1),Uren!$A$12:$A$611,"&lt;"&amp;DATE($B$7,8,1))</f>
        <v/>
      </c>
      <c r="C26" s="20">
        <f>SUMIFS(Uren!$I$12:$I$611,Uren!$A$12:$A$611,"&gt;="&amp;DATE($B$7,7,1),Uren!$A$12:$A$611,"&lt;"&amp;DATE($B$7,8,1),Uren!$D$12:$D$611,"Declarabel")</f>
        <v/>
      </c>
      <c r="D26" s="20">
        <f>B26-C26</f>
        <v/>
      </c>
      <c r="E26" s="21">
        <f>SUMIFS(Uren!$K$12:$K$611,Uren!$A$12:$A$611,"&gt;="&amp;DATE($B$7,7,1),Uren!$A$12:$A$611,"&lt;"&amp;DATE($B$7,8,1))</f>
        <v/>
      </c>
    </row>
    <row r="27">
      <c r="A27" s="22" t="inlineStr">
        <is>
          <t>Augustus</t>
        </is>
      </c>
      <c r="B27" s="23">
        <f>SUMIFS(Uren!$I$12:$I$611,Uren!$A$12:$A$611,"&gt;="&amp;DATE($B$7,8,1),Uren!$A$12:$A$611,"&lt;"&amp;DATE($B$7,9,1))</f>
        <v/>
      </c>
      <c r="C27" s="23">
        <f>SUMIFS(Uren!$I$12:$I$611,Uren!$A$12:$A$611,"&gt;="&amp;DATE($B$7,8,1),Uren!$A$12:$A$611,"&lt;"&amp;DATE($B$7,9,1),Uren!$D$12:$D$611,"Declarabel")</f>
        <v/>
      </c>
      <c r="D27" s="23">
        <f>B27-C27</f>
        <v/>
      </c>
      <c r="E27" s="24">
        <f>SUMIFS(Uren!$K$12:$K$611,Uren!$A$12:$A$611,"&gt;="&amp;DATE($B$7,8,1),Uren!$A$12:$A$611,"&lt;"&amp;DATE($B$7,9,1))</f>
        <v/>
      </c>
    </row>
    <row r="28">
      <c r="A28" s="16" t="inlineStr">
        <is>
          <t>September</t>
        </is>
      </c>
      <c r="B28" s="20">
        <f>SUMIFS(Uren!$I$12:$I$611,Uren!$A$12:$A$611,"&gt;="&amp;DATE($B$7,9,1),Uren!$A$12:$A$611,"&lt;"&amp;DATE($B$7,10,1))</f>
        <v/>
      </c>
      <c r="C28" s="20">
        <f>SUMIFS(Uren!$I$12:$I$611,Uren!$A$12:$A$611,"&gt;="&amp;DATE($B$7,9,1),Uren!$A$12:$A$611,"&lt;"&amp;DATE($B$7,10,1),Uren!$D$12:$D$611,"Declarabel")</f>
        <v/>
      </c>
      <c r="D28" s="20">
        <f>B28-C28</f>
        <v/>
      </c>
      <c r="E28" s="21">
        <f>SUMIFS(Uren!$K$12:$K$611,Uren!$A$12:$A$611,"&gt;="&amp;DATE($B$7,9,1),Uren!$A$12:$A$611,"&lt;"&amp;DATE($B$7,10,1))</f>
        <v/>
      </c>
    </row>
    <row r="29">
      <c r="A29" s="22" t="inlineStr">
        <is>
          <t>Oktober</t>
        </is>
      </c>
      <c r="B29" s="23">
        <f>SUMIFS(Uren!$I$12:$I$611,Uren!$A$12:$A$611,"&gt;="&amp;DATE($B$7,10,1),Uren!$A$12:$A$611,"&lt;"&amp;DATE($B$7,11,1))</f>
        <v/>
      </c>
      <c r="C29" s="23">
        <f>SUMIFS(Uren!$I$12:$I$611,Uren!$A$12:$A$611,"&gt;="&amp;DATE($B$7,10,1),Uren!$A$12:$A$611,"&lt;"&amp;DATE($B$7,11,1),Uren!$D$12:$D$611,"Declarabel")</f>
        <v/>
      </c>
      <c r="D29" s="23">
        <f>B29-C29</f>
        <v/>
      </c>
      <c r="E29" s="24">
        <f>SUMIFS(Uren!$K$12:$K$611,Uren!$A$12:$A$611,"&gt;="&amp;DATE($B$7,10,1),Uren!$A$12:$A$611,"&lt;"&amp;DATE($B$7,11,1))</f>
        <v/>
      </c>
    </row>
    <row r="30">
      <c r="A30" s="16" t="inlineStr">
        <is>
          <t>November</t>
        </is>
      </c>
      <c r="B30" s="20">
        <f>SUMIFS(Uren!$I$12:$I$611,Uren!$A$12:$A$611,"&gt;="&amp;DATE($B$7,11,1),Uren!$A$12:$A$611,"&lt;"&amp;DATE($B$7,12,1))</f>
        <v/>
      </c>
      <c r="C30" s="20">
        <f>SUMIFS(Uren!$I$12:$I$611,Uren!$A$12:$A$611,"&gt;="&amp;DATE($B$7,11,1),Uren!$A$12:$A$611,"&lt;"&amp;DATE($B$7,12,1),Uren!$D$12:$D$611,"Declarabel")</f>
        <v/>
      </c>
      <c r="D30" s="20">
        <f>B30-C30</f>
        <v/>
      </c>
      <c r="E30" s="21">
        <f>SUMIFS(Uren!$K$12:$K$611,Uren!$A$12:$A$611,"&gt;="&amp;DATE($B$7,11,1),Uren!$A$12:$A$611,"&lt;"&amp;DATE($B$7,12,1))</f>
        <v/>
      </c>
    </row>
    <row r="31">
      <c r="A31" s="22" t="inlineStr">
        <is>
          <t>December</t>
        </is>
      </c>
      <c r="B31" s="23">
        <f>SUMIFS(Uren!$I$12:$I$611,Uren!$A$12:$A$611,"&gt;="&amp;DATE($B$7,12,1),Uren!$A$12:$A$611,"&lt;"&amp;DATE($B$7+1,1,1))</f>
        <v/>
      </c>
      <c r="C31" s="23">
        <f>SUMIFS(Uren!$I$12:$I$611,Uren!$A$12:$A$611,"&gt;="&amp;DATE($B$7,12,1),Uren!$A$12:$A$611,"&lt;"&amp;DATE($B$7+1,1,1),Uren!$D$12:$D$611,"Declarabel")</f>
        <v/>
      </c>
      <c r="D31" s="23">
        <f>B31-C31</f>
        <v/>
      </c>
      <c r="E31" s="24">
        <f>SUMIFS(Uren!$K$12:$K$611,Uren!$A$12:$A$611,"&gt;="&amp;DATE($B$7,12,1),Uren!$A$12:$A$611,"&lt;"&amp;DATE($B$7+1,1,1))</f>
        <v/>
      </c>
    </row>
    <row r="32">
      <c r="A32" s="25" t="inlineStr">
        <is>
          <t>Totaal</t>
        </is>
      </c>
      <c r="B32" s="12">
        <f>SUM(B20:B31)</f>
        <v/>
      </c>
      <c r="C32" s="12">
        <f>SUM(C20:C31)</f>
        <v/>
      </c>
      <c r="D32" s="12">
        <f>SUM(D20:D31)</f>
        <v/>
      </c>
      <c r="E32" s="26">
        <f>SUM(E20:E31)</f>
        <v/>
      </c>
    </row>
    <row r="35" ht="30" customHeight="1">
      <c r="A35" s="19" t="inlineStr">
        <is>
          <t>Soort werk</t>
        </is>
      </c>
      <c r="B35" s="19" t="inlineStr">
        <is>
          <t>Uren</t>
        </is>
      </c>
      <c r="C35" s="19" t="inlineStr">
        <is>
          <t>Aandeel</t>
        </is>
      </c>
    </row>
    <row r="36">
      <c r="A36" s="16" t="inlineStr">
        <is>
          <t>Declarabel</t>
        </is>
      </c>
      <c r="B36" s="20">
        <f>SUMIF(Uren!$D$12:$D$611,"Declarabel",Uren!$I$12:$I$611)</f>
        <v/>
      </c>
      <c r="C36" s="27">
        <f>IF($B$13=0,0,B36/$B$13)</f>
        <v/>
      </c>
    </row>
    <row r="37">
      <c r="A37" s="16" t="inlineStr">
        <is>
          <t>Administratie</t>
        </is>
      </c>
      <c r="B37" s="20">
        <f>SUMIF(Uren!$D$12:$D$611,"Administratie",Uren!$I$12:$I$611)</f>
        <v/>
      </c>
      <c r="C37" s="27">
        <f>IF($B$13=0,0,B37/$B$13)</f>
        <v/>
      </c>
    </row>
    <row r="38">
      <c r="A38" s="16" t="inlineStr">
        <is>
          <t>Acquisitie en marketing</t>
        </is>
      </c>
      <c r="B38" s="20">
        <f>SUMIF(Uren!$D$12:$D$611,"Acquisitie en marketing",Uren!$I$12:$I$611)</f>
        <v/>
      </c>
      <c r="C38" s="27">
        <f>IF($B$13=0,0,B38/$B$13)</f>
        <v/>
      </c>
    </row>
    <row r="39">
      <c r="A39" s="16" t="inlineStr">
        <is>
          <t>Opleiding</t>
        </is>
      </c>
      <c r="B39" s="20">
        <f>SUMIF(Uren!$D$12:$D$611,"Opleiding",Uren!$I$12:$I$611)</f>
        <v/>
      </c>
      <c r="C39" s="27">
        <f>IF($B$13=0,0,B39/$B$13)</f>
        <v/>
      </c>
    </row>
    <row r="40">
      <c r="A40" s="16" t="inlineStr">
        <is>
          <t>Reistijd</t>
        </is>
      </c>
      <c r="B40" s="20">
        <f>SUMIF(Uren!$D$12:$D$611,"Reistijd",Uren!$I$12:$I$611)</f>
        <v/>
      </c>
      <c r="C40" s="27">
        <f>IF($B$13=0,0,B40/$B$13)</f>
        <v/>
      </c>
    </row>
    <row r="41">
      <c r="A41" s="16" t="inlineStr">
        <is>
          <t>Overig</t>
        </is>
      </c>
      <c r="B41" s="20">
        <f>SUMIF(Uren!$D$12:$D$611,"Overig",Uren!$I$12:$I$611)</f>
        <v/>
      </c>
      <c r="C41" s="27">
        <f>IF($B$13=0,0,B41/$B$13)</f>
        <v/>
      </c>
    </row>
  </sheetData>
  <mergeCells count="4">
    <mergeCell ref="B8:C8"/>
    <mergeCell ref="C16:E16"/>
    <mergeCell ref="B6:C6"/>
    <mergeCell ref="B7:C7"/>
  </mergeCells>
  <conditionalFormatting sqref="B15">
    <cfRule type="dataBar" priority="1">
      <dataBar>
        <cfvo type="num" val="0"/>
        <cfvo type="num" val="1"/>
        <color rgb="0017A05A"/>
      </dataBar>
    </cfRule>
  </conditionalFormatting>
  <conditionalFormatting sqref="C16">
    <cfRule type="expression" priority="2" dxfId="0">
      <formula>$B$13&gt;=$B$14</formula>
    </cfRule>
  </conditionalFormatting>
  <pageMargins left="0.4" right="0.4" top="0.5" bottom="0.5" header="0.5" footer="0.5"/>
  <pageSetup orientation="portrait" paperSize="9" fitToHeight="0" fitToWidth="1"/>
  <headerFooter>
    <oddHeader/>
    <oddFooter>&amp;LZorg &amp;&amp; Cijfers · &amp;A&amp;RPagina &amp;P van &amp;N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1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4" customWidth="1" min="3" max="3"/>
    <col width="20" customWidth="1" min="4" max="4"/>
    <col width="10" customWidth="1" min="5" max="5"/>
    <col width="10" customWidth="1" min="6" max="6"/>
    <col width="10" customWidth="1" min="7" max="7"/>
    <col width="11" customWidth="1" min="8" max="8"/>
    <col width="9" customWidth="1" min="9" max="9"/>
    <col width="11" customWidth="1" min="10" max="10"/>
    <col width="13" customWidth="1" min="11" max="11"/>
  </cols>
  <sheetData>
    <row r="1" ht="3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2" t="inlineStr">
        <is>
          <t>zorgencijfers.nl · 085 30 31 427</t>
        </is>
      </c>
    </row>
    <row r="2" ht="26" customHeight="1">
      <c r="A2" s="3" t="inlineStr">
        <is>
          <t>Uren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 ht="20" customHeight="1">
      <c r="A3" s="4" t="inlineStr">
        <is>
          <t>Vul per werkblok één regel in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5">
      <c r="A5" s="28" t="inlineStr">
        <is>
          <t>Totaal uren</t>
        </is>
      </c>
      <c r="B5" s="29">
        <f>SUM($I$12:$I$611)</f>
        <v/>
      </c>
      <c r="C5" s="28" t="inlineStr">
        <is>
          <t>Omzet declarabel</t>
        </is>
      </c>
      <c r="D5" s="26">
        <f>SUM($K$12:$K$611)</f>
        <v/>
      </c>
    </row>
    <row r="7">
      <c r="A7" s="10" t="inlineStr">
        <is>
          <t>■</t>
        </is>
      </c>
      <c r="B7" s="11" t="inlineStr">
        <is>
          <t>Vul begin- en eindtijd in (bijv. 9:00 en 17:30) en de pauze in minuten; of vul de uren zelf in bij "Uren zonder tijden".</t>
        </is>
      </c>
    </row>
    <row r="8">
      <c r="B8" s="11" t="inlineStr">
        <is>
          <t>Leeg tarief = standaard uurtarief van het overzicht. Alleen declarabele uren tellen mee voor de omzet.</t>
        </is>
      </c>
    </row>
    <row r="11" ht="30" customHeight="1">
      <c r="A11" s="19" t="inlineStr">
        <is>
          <t>Datum</t>
        </is>
      </c>
      <c r="B11" s="19" t="inlineStr">
        <is>
          <t>Klant / project</t>
        </is>
      </c>
      <c r="C11" s="19" t="inlineStr">
        <is>
          <t>Omschrijving werkzaamheden</t>
        </is>
      </c>
      <c r="D11" s="19" t="inlineStr">
        <is>
          <t>Soort werk</t>
        </is>
      </c>
      <c r="E11" s="19" t="inlineStr">
        <is>
          <t>Begin</t>
        </is>
      </c>
      <c r="F11" s="19" t="inlineStr">
        <is>
          <t>Eind</t>
        </is>
      </c>
      <c r="G11" s="19" t="inlineStr">
        <is>
          <t>Pauze (min)</t>
        </is>
      </c>
      <c r="H11" s="19" t="inlineStr">
        <is>
          <t>Uren zonder tijden</t>
        </is>
      </c>
      <c r="I11" s="19" t="inlineStr">
        <is>
          <t>Uren</t>
        </is>
      </c>
      <c r="J11" s="19" t="inlineStr">
        <is>
          <t>Tarief</t>
        </is>
      </c>
      <c r="K11" s="19" t="inlineStr">
        <is>
          <t>Bedrag</t>
        </is>
      </c>
    </row>
    <row r="12">
      <c r="A12" s="30" t="n">
        <v>46027</v>
      </c>
      <c r="B12" s="31" t="inlineStr">
        <is>
          <t>Bakkerij De Korst</t>
        </is>
      </c>
      <c r="C12" s="31" t="inlineStr">
        <is>
          <t>Advies inrichting administratie</t>
        </is>
      </c>
      <c r="D12" s="31" t="inlineStr">
        <is>
          <t>Declarabel</t>
        </is>
      </c>
      <c r="E12" s="32" t="n">
        <v>0.375</v>
      </c>
      <c r="F12" s="32" t="n">
        <v>0.5208333333333334</v>
      </c>
      <c r="G12" s="33" t="n">
        <v>15</v>
      </c>
      <c r="H12" s="34" t="n"/>
      <c r="I12" s="35">
        <f>IF(AND(ISNUMBER(E12),ISNUMBER(F12)),ROUND(MOD(F12-E12,1)*24-N(G12)/60,2),IF(ISNUMBER(H12),H12,""))</f>
        <v/>
      </c>
      <c r="J12" s="36" t="n"/>
      <c r="K12" s="37">
        <f>IF(AND(D12="Declarabel",ISNUMBER(I12)),I12*IF(ISNUMBER(J12),J12,Overzicht!$B$8),"")</f>
        <v/>
      </c>
    </row>
    <row r="13">
      <c r="A13" s="38" t="n"/>
      <c r="B13" s="7" t="n"/>
      <c r="C13" s="7" t="n"/>
      <c r="D13" s="7" t="n"/>
      <c r="E13" s="39" t="n"/>
      <c r="F13" s="39" t="n"/>
      <c r="G13" s="8" t="n"/>
      <c r="H13" s="40" t="n"/>
      <c r="I13" s="41">
        <f>IF(AND(ISNUMBER(E13),ISNUMBER(F13)),ROUND(MOD(F13-E13,1)*24-N(G13)/60,2),IF(ISNUMBER(H13),H13,""))</f>
        <v/>
      </c>
      <c r="J13" s="9" t="n"/>
      <c r="K13" s="24">
        <f>IF(AND(D13="Declarabel",ISNUMBER(I13)),I13*IF(ISNUMBER(J13),J13,Overzicht!$B$8),"")</f>
        <v/>
      </c>
    </row>
    <row r="14">
      <c r="A14" s="38" t="n"/>
      <c r="B14" s="7" t="n"/>
      <c r="C14" s="7" t="n"/>
      <c r="D14" s="7" t="n"/>
      <c r="E14" s="39" t="n"/>
      <c r="F14" s="39" t="n"/>
      <c r="G14" s="8" t="n"/>
      <c r="H14" s="40" t="n"/>
      <c r="I14" s="41">
        <f>IF(AND(ISNUMBER(E14),ISNUMBER(F14)),ROUND(MOD(F14-E14,1)*24-N(G14)/60,2),IF(ISNUMBER(H14),H14,""))</f>
        <v/>
      </c>
      <c r="J14" s="9" t="n"/>
      <c r="K14" s="24">
        <f>IF(AND(D14="Declarabel",ISNUMBER(I14)),I14*IF(ISNUMBER(J14),J14,Overzicht!$B$8),"")</f>
        <v/>
      </c>
    </row>
    <row r="15">
      <c r="A15" s="38" t="n"/>
      <c r="B15" s="7" t="n"/>
      <c r="C15" s="7" t="n"/>
      <c r="D15" s="7" t="n"/>
      <c r="E15" s="39" t="n"/>
      <c r="F15" s="39" t="n"/>
      <c r="G15" s="8" t="n"/>
      <c r="H15" s="40" t="n"/>
      <c r="I15" s="41">
        <f>IF(AND(ISNUMBER(E15),ISNUMBER(F15)),ROUND(MOD(F15-E15,1)*24-N(G15)/60,2),IF(ISNUMBER(H15),H15,""))</f>
        <v/>
      </c>
      <c r="J15" s="9" t="n"/>
      <c r="K15" s="24">
        <f>IF(AND(D15="Declarabel",ISNUMBER(I15)),I15*IF(ISNUMBER(J15),J15,Overzicht!$B$8),"")</f>
        <v/>
      </c>
    </row>
    <row r="16">
      <c r="A16" s="38" t="n"/>
      <c r="B16" s="7" t="n"/>
      <c r="C16" s="7" t="n"/>
      <c r="D16" s="7" t="n"/>
      <c r="E16" s="39" t="n"/>
      <c r="F16" s="39" t="n"/>
      <c r="G16" s="8" t="n"/>
      <c r="H16" s="40" t="n"/>
      <c r="I16" s="41">
        <f>IF(AND(ISNUMBER(E16),ISNUMBER(F16)),ROUND(MOD(F16-E16,1)*24-N(G16)/60,2),IF(ISNUMBER(H16),H16,""))</f>
        <v/>
      </c>
      <c r="J16" s="9" t="n"/>
      <c r="K16" s="24">
        <f>IF(AND(D16="Declarabel",ISNUMBER(I16)),I16*IF(ISNUMBER(J16),J16,Overzicht!$B$8),"")</f>
        <v/>
      </c>
    </row>
    <row r="17">
      <c r="A17" s="38" t="n"/>
      <c r="B17" s="7" t="n"/>
      <c r="C17" s="7" t="n"/>
      <c r="D17" s="7" t="n"/>
      <c r="E17" s="39" t="n"/>
      <c r="F17" s="39" t="n"/>
      <c r="G17" s="8" t="n"/>
      <c r="H17" s="40" t="n"/>
      <c r="I17" s="41">
        <f>IF(AND(ISNUMBER(E17),ISNUMBER(F17)),ROUND(MOD(F17-E17,1)*24-N(G17)/60,2),IF(ISNUMBER(H17),H17,""))</f>
        <v/>
      </c>
      <c r="J17" s="9" t="n"/>
      <c r="K17" s="24">
        <f>IF(AND(D17="Declarabel",ISNUMBER(I17)),I17*IF(ISNUMBER(J17),J17,Overzicht!$B$8),"")</f>
        <v/>
      </c>
    </row>
    <row r="18">
      <c r="A18" s="38" t="n"/>
      <c r="B18" s="7" t="n"/>
      <c r="C18" s="7" t="n"/>
      <c r="D18" s="7" t="n"/>
      <c r="E18" s="39" t="n"/>
      <c r="F18" s="39" t="n"/>
      <c r="G18" s="8" t="n"/>
      <c r="H18" s="40" t="n"/>
      <c r="I18" s="41">
        <f>IF(AND(ISNUMBER(E18),ISNUMBER(F18)),ROUND(MOD(F18-E18,1)*24-N(G18)/60,2),IF(ISNUMBER(H18),H18,""))</f>
        <v/>
      </c>
      <c r="J18" s="9" t="n"/>
      <c r="K18" s="24">
        <f>IF(AND(D18="Declarabel",ISNUMBER(I18)),I18*IF(ISNUMBER(J18),J18,Overzicht!$B$8),"")</f>
        <v/>
      </c>
    </row>
    <row r="19">
      <c r="A19" s="38" t="n"/>
      <c r="B19" s="7" t="n"/>
      <c r="C19" s="7" t="n"/>
      <c r="D19" s="7" t="n"/>
      <c r="E19" s="39" t="n"/>
      <c r="F19" s="39" t="n"/>
      <c r="G19" s="8" t="n"/>
      <c r="H19" s="40" t="n"/>
      <c r="I19" s="41">
        <f>IF(AND(ISNUMBER(E19),ISNUMBER(F19)),ROUND(MOD(F19-E19,1)*24-N(G19)/60,2),IF(ISNUMBER(H19),H19,""))</f>
        <v/>
      </c>
      <c r="J19" s="9" t="n"/>
      <c r="K19" s="24">
        <f>IF(AND(D19="Declarabel",ISNUMBER(I19)),I19*IF(ISNUMBER(J19),J19,Overzicht!$B$8),"")</f>
        <v/>
      </c>
    </row>
    <row r="20">
      <c r="A20" s="38" t="n"/>
      <c r="B20" s="7" t="n"/>
      <c r="C20" s="7" t="n"/>
      <c r="D20" s="7" t="n"/>
      <c r="E20" s="39" t="n"/>
      <c r="F20" s="39" t="n"/>
      <c r="G20" s="8" t="n"/>
      <c r="H20" s="40" t="n"/>
      <c r="I20" s="41">
        <f>IF(AND(ISNUMBER(E20),ISNUMBER(F20)),ROUND(MOD(F20-E20,1)*24-N(G20)/60,2),IF(ISNUMBER(H20),H20,""))</f>
        <v/>
      </c>
      <c r="J20" s="9" t="n"/>
      <c r="K20" s="24">
        <f>IF(AND(D20="Declarabel",ISNUMBER(I20)),I20*IF(ISNUMBER(J20),J20,Overzicht!$B$8),"")</f>
        <v/>
      </c>
    </row>
    <row r="21">
      <c r="A21" s="38" t="n"/>
      <c r="B21" s="7" t="n"/>
      <c r="C21" s="7" t="n"/>
      <c r="D21" s="7" t="n"/>
      <c r="E21" s="39" t="n"/>
      <c r="F21" s="39" t="n"/>
      <c r="G21" s="8" t="n"/>
      <c r="H21" s="40" t="n"/>
      <c r="I21" s="41">
        <f>IF(AND(ISNUMBER(E21),ISNUMBER(F21)),ROUND(MOD(F21-E21,1)*24-N(G21)/60,2),IF(ISNUMBER(H21),H21,""))</f>
        <v/>
      </c>
      <c r="J21" s="9" t="n"/>
      <c r="K21" s="24">
        <f>IF(AND(D21="Declarabel",ISNUMBER(I21)),I21*IF(ISNUMBER(J21),J21,Overzicht!$B$8),"")</f>
        <v/>
      </c>
    </row>
    <row r="22">
      <c r="A22" s="38" t="n"/>
      <c r="B22" s="7" t="n"/>
      <c r="C22" s="7" t="n"/>
      <c r="D22" s="7" t="n"/>
      <c r="E22" s="39" t="n"/>
      <c r="F22" s="39" t="n"/>
      <c r="G22" s="8" t="n"/>
      <c r="H22" s="40" t="n"/>
      <c r="I22" s="41">
        <f>IF(AND(ISNUMBER(E22),ISNUMBER(F22)),ROUND(MOD(F22-E22,1)*24-N(G22)/60,2),IF(ISNUMBER(H22),H22,""))</f>
        <v/>
      </c>
      <c r="J22" s="9" t="n"/>
      <c r="K22" s="24">
        <f>IF(AND(D22="Declarabel",ISNUMBER(I22)),I22*IF(ISNUMBER(J22),J22,Overzicht!$B$8),"")</f>
        <v/>
      </c>
    </row>
    <row r="23">
      <c r="A23" s="38" t="n"/>
      <c r="B23" s="7" t="n"/>
      <c r="C23" s="7" t="n"/>
      <c r="D23" s="7" t="n"/>
      <c r="E23" s="39" t="n"/>
      <c r="F23" s="39" t="n"/>
      <c r="G23" s="8" t="n"/>
      <c r="H23" s="40" t="n"/>
      <c r="I23" s="41">
        <f>IF(AND(ISNUMBER(E23),ISNUMBER(F23)),ROUND(MOD(F23-E23,1)*24-N(G23)/60,2),IF(ISNUMBER(H23),H23,""))</f>
        <v/>
      </c>
      <c r="J23" s="9" t="n"/>
      <c r="K23" s="24">
        <f>IF(AND(D23="Declarabel",ISNUMBER(I23)),I23*IF(ISNUMBER(J23),J23,Overzicht!$B$8),"")</f>
        <v/>
      </c>
    </row>
    <row r="24">
      <c r="A24" s="38" t="n"/>
      <c r="B24" s="7" t="n"/>
      <c r="C24" s="7" t="n"/>
      <c r="D24" s="7" t="n"/>
      <c r="E24" s="39" t="n"/>
      <c r="F24" s="39" t="n"/>
      <c r="G24" s="8" t="n"/>
      <c r="H24" s="40" t="n"/>
      <c r="I24" s="41">
        <f>IF(AND(ISNUMBER(E24),ISNUMBER(F24)),ROUND(MOD(F24-E24,1)*24-N(G24)/60,2),IF(ISNUMBER(H24),H24,""))</f>
        <v/>
      </c>
      <c r="J24" s="9" t="n"/>
      <c r="K24" s="24">
        <f>IF(AND(D24="Declarabel",ISNUMBER(I24)),I24*IF(ISNUMBER(J24),J24,Overzicht!$B$8),"")</f>
        <v/>
      </c>
    </row>
    <row r="25">
      <c r="A25" s="38" t="n"/>
      <c r="B25" s="7" t="n"/>
      <c r="C25" s="7" t="n"/>
      <c r="D25" s="7" t="n"/>
      <c r="E25" s="39" t="n"/>
      <c r="F25" s="39" t="n"/>
      <c r="G25" s="8" t="n"/>
      <c r="H25" s="40" t="n"/>
      <c r="I25" s="41">
        <f>IF(AND(ISNUMBER(E25),ISNUMBER(F25)),ROUND(MOD(F25-E25,1)*24-N(G25)/60,2),IF(ISNUMBER(H25),H25,""))</f>
        <v/>
      </c>
      <c r="J25" s="9" t="n"/>
      <c r="K25" s="24">
        <f>IF(AND(D25="Declarabel",ISNUMBER(I25)),I25*IF(ISNUMBER(J25),J25,Overzicht!$B$8),"")</f>
        <v/>
      </c>
    </row>
    <row r="26">
      <c r="A26" s="38" t="n"/>
      <c r="B26" s="7" t="n"/>
      <c r="C26" s="7" t="n"/>
      <c r="D26" s="7" t="n"/>
      <c r="E26" s="39" t="n"/>
      <c r="F26" s="39" t="n"/>
      <c r="G26" s="8" t="n"/>
      <c r="H26" s="40" t="n"/>
      <c r="I26" s="41">
        <f>IF(AND(ISNUMBER(E26),ISNUMBER(F26)),ROUND(MOD(F26-E26,1)*24-N(G26)/60,2),IF(ISNUMBER(H26),H26,""))</f>
        <v/>
      </c>
      <c r="J26" s="9" t="n"/>
      <c r="K26" s="24">
        <f>IF(AND(D26="Declarabel",ISNUMBER(I26)),I26*IF(ISNUMBER(J26),J26,Overzicht!$B$8),"")</f>
        <v/>
      </c>
    </row>
    <row r="27">
      <c r="A27" s="38" t="n"/>
      <c r="B27" s="7" t="n"/>
      <c r="C27" s="7" t="n"/>
      <c r="D27" s="7" t="n"/>
      <c r="E27" s="39" t="n"/>
      <c r="F27" s="39" t="n"/>
      <c r="G27" s="8" t="n"/>
      <c r="H27" s="40" t="n"/>
      <c r="I27" s="41">
        <f>IF(AND(ISNUMBER(E27),ISNUMBER(F27)),ROUND(MOD(F27-E27,1)*24-N(G27)/60,2),IF(ISNUMBER(H27),H27,""))</f>
        <v/>
      </c>
      <c r="J27" s="9" t="n"/>
      <c r="K27" s="24">
        <f>IF(AND(D27="Declarabel",ISNUMBER(I27)),I27*IF(ISNUMBER(J27),J27,Overzicht!$B$8),"")</f>
        <v/>
      </c>
    </row>
    <row r="28">
      <c r="A28" s="38" t="n"/>
      <c r="B28" s="7" t="n"/>
      <c r="C28" s="7" t="n"/>
      <c r="D28" s="7" t="n"/>
      <c r="E28" s="39" t="n"/>
      <c r="F28" s="39" t="n"/>
      <c r="G28" s="8" t="n"/>
      <c r="H28" s="40" t="n"/>
      <c r="I28" s="41">
        <f>IF(AND(ISNUMBER(E28),ISNUMBER(F28)),ROUND(MOD(F28-E28,1)*24-N(G28)/60,2),IF(ISNUMBER(H28),H28,""))</f>
        <v/>
      </c>
      <c r="J28" s="9" t="n"/>
      <c r="K28" s="24">
        <f>IF(AND(D28="Declarabel",ISNUMBER(I28)),I28*IF(ISNUMBER(J28),J28,Overzicht!$B$8),"")</f>
        <v/>
      </c>
    </row>
    <row r="29">
      <c r="A29" s="38" t="n"/>
      <c r="B29" s="7" t="n"/>
      <c r="C29" s="7" t="n"/>
      <c r="D29" s="7" t="n"/>
      <c r="E29" s="39" t="n"/>
      <c r="F29" s="39" t="n"/>
      <c r="G29" s="8" t="n"/>
      <c r="H29" s="40" t="n"/>
      <c r="I29" s="41">
        <f>IF(AND(ISNUMBER(E29),ISNUMBER(F29)),ROUND(MOD(F29-E29,1)*24-N(G29)/60,2),IF(ISNUMBER(H29),H29,""))</f>
        <v/>
      </c>
      <c r="J29" s="9" t="n"/>
      <c r="K29" s="24">
        <f>IF(AND(D29="Declarabel",ISNUMBER(I29)),I29*IF(ISNUMBER(J29),J29,Overzicht!$B$8),"")</f>
        <v/>
      </c>
    </row>
    <row r="30">
      <c r="A30" s="38" t="n"/>
      <c r="B30" s="7" t="n"/>
      <c r="C30" s="7" t="n"/>
      <c r="D30" s="7" t="n"/>
      <c r="E30" s="39" t="n"/>
      <c r="F30" s="39" t="n"/>
      <c r="G30" s="8" t="n"/>
      <c r="H30" s="40" t="n"/>
      <c r="I30" s="41">
        <f>IF(AND(ISNUMBER(E30),ISNUMBER(F30)),ROUND(MOD(F30-E30,1)*24-N(G30)/60,2),IF(ISNUMBER(H30),H30,""))</f>
        <v/>
      </c>
      <c r="J30" s="9" t="n"/>
      <c r="K30" s="24">
        <f>IF(AND(D30="Declarabel",ISNUMBER(I30)),I30*IF(ISNUMBER(J30),J30,Overzicht!$B$8),"")</f>
        <v/>
      </c>
    </row>
    <row r="31">
      <c r="A31" s="38" t="n"/>
      <c r="B31" s="7" t="n"/>
      <c r="C31" s="7" t="n"/>
      <c r="D31" s="7" t="n"/>
      <c r="E31" s="39" t="n"/>
      <c r="F31" s="39" t="n"/>
      <c r="G31" s="8" t="n"/>
      <c r="H31" s="40" t="n"/>
      <c r="I31" s="41">
        <f>IF(AND(ISNUMBER(E31),ISNUMBER(F31)),ROUND(MOD(F31-E31,1)*24-N(G31)/60,2),IF(ISNUMBER(H31),H31,""))</f>
        <v/>
      </c>
      <c r="J31" s="9" t="n"/>
      <c r="K31" s="24">
        <f>IF(AND(D31="Declarabel",ISNUMBER(I31)),I31*IF(ISNUMBER(J31),J31,Overzicht!$B$8),"")</f>
        <v/>
      </c>
    </row>
    <row r="32">
      <c r="A32" s="38" t="n"/>
      <c r="B32" s="7" t="n"/>
      <c r="C32" s="7" t="n"/>
      <c r="D32" s="7" t="n"/>
      <c r="E32" s="39" t="n"/>
      <c r="F32" s="39" t="n"/>
      <c r="G32" s="8" t="n"/>
      <c r="H32" s="40" t="n"/>
      <c r="I32" s="41">
        <f>IF(AND(ISNUMBER(E32),ISNUMBER(F32)),ROUND(MOD(F32-E32,1)*24-N(G32)/60,2),IF(ISNUMBER(H32),H32,""))</f>
        <v/>
      </c>
      <c r="J32" s="9" t="n"/>
      <c r="K32" s="24">
        <f>IF(AND(D32="Declarabel",ISNUMBER(I32)),I32*IF(ISNUMBER(J32),J32,Overzicht!$B$8),"")</f>
        <v/>
      </c>
    </row>
    <row r="33">
      <c r="A33" s="38" t="n"/>
      <c r="B33" s="7" t="n"/>
      <c r="C33" s="7" t="n"/>
      <c r="D33" s="7" t="n"/>
      <c r="E33" s="39" t="n"/>
      <c r="F33" s="39" t="n"/>
      <c r="G33" s="8" t="n"/>
      <c r="H33" s="40" t="n"/>
      <c r="I33" s="41">
        <f>IF(AND(ISNUMBER(E33),ISNUMBER(F33)),ROUND(MOD(F33-E33,1)*24-N(G33)/60,2),IF(ISNUMBER(H33),H33,""))</f>
        <v/>
      </c>
      <c r="J33" s="9" t="n"/>
      <c r="K33" s="24">
        <f>IF(AND(D33="Declarabel",ISNUMBER(I33)),I33*IF(ISNUMBER(J33),J33,Overzicht!$B$8),"")</f>
        <v/>
      </c>
    </row>
    <row r="34">
      <c r="A34" s="38" t="n"/>
      <c r="B34" s="7" t="n"/>
      <c r="C34" s="7" t="n"/>
      <c r="D34" s="7" t="n"/>
      <c r="E34" s="39" t="n"/>
      <c r="F34" s="39" t="n"/>
      <c r="G34" s="8" t="n"/>
      <c r="H34" s="40" t="n"/>
      <c r="I34" s="41">
        <f>IF(AND(ISNUMBER(E34),ISNUMBER(F34)),ROUND(MOD(F34-E34,1)*24-N(G34)/60,2),IF(ISNUMBER(H34),H34,""))</f>
        <v/>
      </c>
      <c r="J34" s="9" t="n"/>
      <c r="K34" s="24">
        <f>IF(AND(D34="Declarabel",ISNUMBER(I34)),I34*IF(ISNUMBER(J34),J34,Overzicht!$B$8),"")</f>
        <v/>
      </c>
    </row>
    <row r="35">
      <c r="A35" s="38" t="n"/>
      <c r="B35" s="7" t="n"/>
      <c r="C35" s="7" t="n"/>
      <c r="D35" s="7" t="n"/>
      <c r="E35" s="39" t="n"/>
      <c r="F35" s="39" t="n"/>
      <c r="G35" s="8" t="n"/>
      <c r="H35" s="40" t="n"/>
      <c r="I35" s="41">
        <f>IF(AND(ISNUMBER(E35),ISNUMBER(F35)),ROUND(MOD(F35-E35,1)*24-N(G35)/60,2),IF(ISNUMBER(H35),H35,""))</f>
        <v/>
      </c>
      <c r="J35" s="9" t="n"/>
      <c r="K35" s="24">
        <f>IF(AND(D35="Declarabel",ISNUMBER(I35)),I35*IF(ISNUMBER(J35),J35,Overzicht!$B$8),"")</f>
        <v/>
      </c>
    </row>
    <row r="36">
      <c r="A36" s="38" t="n"/>
      <c r="B36" s="7" t="n"/>
      <c r="C36" s="7" t="n"/>
      <c r="D36" s="7" t="n"/>
      <c r="E36" s="39" t="n"/>
      <c r="F36" s="39" t="n"/>
      <c r="G36" s="8" t="n"/>
      <c r="H36" s="40" t="n"/>
      <c r="I36" s="41">
        <f>IF(AND(ISNUMBER(E36),ISNUMBER(F36)),ROUND(MOD(F36-E36,1)*24-N(G36)/60,2),IF(ISNUMBER(H36),H36,""))</f>
        <v/>
      </c>
      <c r="J36" s="9" t="n"/>
      <c r="K36" s="24">
        <f>IF(AND(D36="Declarabel",ISNUMBER(I36)),I36*IF(ISNUMBER(J36),J36,Overzicht!$B$8),"")</f>
        <v/>
      </c>
    </row>
    <row r="37">
      <c r="A37" s="38" t="n"/>
      <c r="B37" s="7" t="n"/>
      <c r="C37" s="7" t="n"/>
      <c r="D37" s="7" t="n"/>
      <c r="E37" s="39" t="n"/>
      <c r="F37" s="39" t="n"/>
      <c r="G37" s="8" t="n"/>
      <c r="H37" s="40" t="n"/>
      <c r="I37" s="41">
        <f>IF(AND(ISNUMBER(E37),ISNUMBER(F37)),ROUND(MOD(F37-E37,1)*24-N(G37)/60,2),IF(ISNUMBER(H37),H37,""))</f>
        <v/>
      </c>
      <c r="J37" s="9" t="n"/>
      <c r="K37" s="24">
        <f>IF(AND(D37="Declarabel",ISNUMBER(I37)),I37*IF(ISNUMBER(J37),J37,Overzicht!$B$8),"")</f>
        <v/>
      </c>
    </row>
    <row r="38">
      <c r="A38" s="38" t="n"/>
      <c r="B38" s="7" t="n"/>
      <c r="C38" s="7" t="n"/>
      <c r="D38" s="7" t="n"/>
      <c r="E38" s="39" t="n"/>
      <c r="F38" s="39" t="n"/>
      <c r="G38" s="8" t="n"/>
      <c r="H38" s="40" t="n"/>
      <c r="I38" s="41">
        <f>IF(AND(ISNUMBER(E38),ISNUMBER(F38)),ROUND(MOD(F38-E38,1)*24-N(G38)/60,2),IF(ISNUMBER(H38),H38,""))</f>
        <v/>
      </c>
      <c r="J38" s="9" t="n"/>
      <c r="K38" s="24">
        <f>IF(AND(D38="Declarabel",ISNUMBER(I38)),I38*IF(ISNUMBER(J38),J38,Overzicht!$B$8),"")</f>
        <v/>
      </c>
    </row>
    <row r="39">
      <c r="A39" s="38" t="n"/>
      <c r="B39" s="7" t="n"/>
      <c r="C39" s="7" t="n"/>
      <c r="D39" s="7" t="n"/>
      <c r="E39" s="39" t="n"/>
      <c r="F39" s="39" t="n"/>
      <c r="G39" s="8" t="n"/>
      <c r="H39" s="40" t="n"/>
      <c r="I39" s="41">
        <f>IF(AND(ISNUMBER(E39),ISNUMBER(F39)),ROUND(MOD(F39-E39,1)*24-N(G39)/60,2),IF(ISNUMBER(H39),H39,""))</f>
        <v/>
      </c>
      <c r="J39" s="9" t="n"/>
      <c r="K39" s="24">
        <f>IF(AND(D39="Declarabel",ISNUMBER(I39)),I39*IF(ISNUMBER(J39),J39,Overzicht!$B$8),"")</f>
        <v/>
      </c>
    </row>
    <row r="40">
      <c r="A40" s="38" t="n"/>
      <c r="B40" s="7" t="n"/>
      <c r="C40" s="7" t="n"/>
      <c r="D40" s="7" t="n"/>
      <c r="E40" s="39" t="n"/>
      <c r="F40" s="39" t="n"/>
      <c r="G40" s="8" t="n"/>
      <c r="H40" s="40" t="n"/>
      <c r="I40" s="41">
        <f>IF(AND(ISNUMBER(E40),ISNUMBER(F40)),ROUND(MOD(F40-E40,1)*24-N(G40)/60,2),IF(ISNUMBER(H40),H40,""))</f>
        <v/>
      </c>
      <c r="J40" s="9" t="n"/>
      <c r="K40" s="24">
        <f>IF(AND(D40="Declarabel",ISNUMBER(I40)),I40*IF(ISNUMBER(J40),J40,Overzicht!$B$8),"")</f>
        <v/>
      </c>
    </row>
    <row r="41">
      <c r="A41" s="38" t="n"/>
      <c r="B41" s="7" t="n"/>
      <c r="C41" s="7" t="n"/>
      <c r="D41" s="7" t="n"/>
      <c r="E41" s="39" t="n"/>
      <c r="F41" s="39" t="n"/>
      <c r="G41" s="8" t="n"/>
      <c r="H41" s="40" t="n"/>
      <c r="I41" s="41">
        <f>IF(AND(ISNUMBER(E41),ISNUMBER(F41)),ROUND(MOD(F41-E41,1)*24-N(G41)/60,2),IF(ISNUMBER(H41),H41,""))</f>
        <v/>
      </c>
      <c r="J41" s="9" t="n"/>
      <c r="K41" s="24">
        <f>IF(AND(D41="Declarabel",ISNUMBER(I41)),I41*IF(ISNUMBER(J41),J41,Overzicht!$B$8),"")</f>
        <v/>
      </c>
    </row>
    <row r="42">
      <c r="A42" s="38" t="n"/>
      <c r="B42" s="7" t="n"/>
      <c r="C42" s="7" t="n"/>
      <c r="D42" s="7" t="n"/>
      <c r="E42" s="39" t="n"/>
      <c r="F42" s="39" t="n"/>
      <c r="G42" s="8" t="n"/>
      <c r="H42" s="40" t="n"/>
      <c r="I42" s="41">
        <f>IF(AND(ISNUMBER(E42),ISNUMBER(F42)),ROUND(MOD(F42-E42,1)*24-N(G42)/60,2),IF(ISNUMBER(H42),H42,""))</f>
        <v/>
      </c>
      <c r="J42" s="9" t="n"/>
      <c r="K42" s="24">
        <f>IF(AND(D42="Declarabel",ISNUMBER(I42)),I42*IF(ISNUMBER(J42),J42,Overzicht!$B$8),"")</f>
        <v/>
      </c>
    </row>
    <row r="43">
      <c r="A43" s="38" t="n"/>
      <c r="B43" s="7" t="n"/>
      <c r="C43" s="7" t="n"/>
      <c r="D43" s="7" t="n"/>
      <c r="E43" s="39" t="n"/>
      <c r="F43" s="39" t="n"/>
      <c r="G43" s="8" t="n"/>
      <c r="H43" s="40" t="n"/>
      <c r="I43" s="41">
        <f>IF(AND(ISNUMBER(E43),ISNUMBER(F43)),ROUND(MOD(F43-E43,1)*24-N(G43)/60,2),IF(ISNUMBER(H43),H43,""))</f>
        <v/>
      </c>
      <c r="J43" s="9" t="n"/>
      <c r="K43" s="24">
        <f>IF(AND(D43="Declarabel",ISNUMBER(I43)),I43*IF(ISNUMBER(J43),J43,Overzicht!$B$8),"")</f>
        <v/>
      </c>
    </row>
    <row r="44">
      <c r="A44" s="38" t="n"/>
      <c r="B44" s="7" t="n"/>
      <c r="C44" s="7" t="n"/>
      <c r="D44" s="7" t="n"/>
      <c r="E44" s="39" t="n"/>
      <c r="F44" s="39" t="n"/>
      <c r="G44" s="8" t="n"/>
      <c r="H44" s="40" t="n"/>
      <c r="I44" s="41">
        <f>IF(AND(ISNUMBER(E44),ISNUMBER(F44)),ROUND(MOD(F44-E44,1)*24-N(G44)/60,2),IF(ISNUMBER(H44),H44,""))</f>
        <v/>
      </c>
      <c r="J44" s="9" t="n"/>
      <c r="K44" s="24">
        <f>IF(AND(D44="Declarabel",ISNUMBER(I44)),I44*IF(ISNUMBER(J44),J44,Overzicht!$B$8),"")</f>
        <v/>
      </c>
    </row>
    <row r="45">
      <c r="A45" s="38" t="n"/>
      <c r="B45" s="7" t="n"/>
      <c r="C45" s="7" t="n"/>
      <c r="D45" s="7" t="n"/>
      <c r="E45" s="39" t="n"/>
      <c r="F45" s="39" t="n"/>
      <c r="G45" s="8" t="n"/>
      <c r="H45" s="40" t="n"/>
      <c r="I45" s="41">
        <f>IF(AND(ISNUMBER(E45),ISNUMBER(F45)),ROUND(MOD(F45-E45,1)*24-N(G45)/60,2),IF(ISNUMBER(H45),H45,""))</f>
        <v/>
      </c>
      <c r="J45" s="9" t="n"/>
      <c r="K45" s="24">
        <f>IF(AND(D45="Declarabel",ISNUMBER(I45)),I45*IF(ISNUMBER(J45),J45,Overzicht!$B$8),"")</f>
        <v/>
      </c>
    </row>
    <row r="46">
      <c r="A46" s="38" t="n"/>
      <c r="B46" s="7" t="n"/>
      <c r="C46" s="7" t="n"/>
      <c r="D46" s="7" t="n"/>
      <c r="E46" s="39" t="n"/>
      <c r="F46" s="39" t="n"/>
      <c r="G46" s="8" t="n"/>
      <c r="H46" s="40" t="n"/>
      <c r="I46" s="41">
        <f>IF(AND(ISNUMBER(E46),ISNUMBER(F46)),ROUND(MOD(F46-E46,1)*24-N(G46)/60,2),IF(ISNUMBER(H46),H46,""))</f>
        <v/>
      </c>
      <c r="J46" s="9" t="n"/>
      <c r="K46" s="24">
        <f>IF(AND(D46="Declarabel",ISNUMBER(I46)),I46*IF(ISNUMBER(J46),J46,Overzicht!$B$8),"")</f>
        <v/>
      </c>
    </row>
    <row r="47">
      <c r="A47" s="38" t="n"/>
      <c r="B47" s="7" t="n"/>
      <c r="C47" s="7" t="n"/>
      <c r="D47" s="7" t="n"/>
      <c r="E47" s="39" t="n"/>
      <c r="F47" s="39" t="n"/>
      <c r="G47" s="8" t="n"/>
      <c r="H47" s="40" t="n"/>
      <c r="I47" s="41">
        <f>IF(AND(ISNUMBER(E47),ISNUMBER(F47)),ROUND(MOD(F47-E47,1)*24-N(G47)/60,2),IF(ISNUMBER(H47),H47,""))</f>
        <v/>
      </c>
      <c r="J47" s="9" t="n"/>
      <c r="K47" s="24">
        <f>IF(AND(D47="Declarabel",ISNUMBER(I47)),I47*IF(ISNUMBER(J47),J47,Overzicht!$B$8),"")</f>
        <v/>
      </c>
    </row>
    <row r="48">
      <c r="A48" s="38" t="n"/>
      <c r="B48" s="7" t="n"/>
      <c r="C48" s="7" t="n"/>
      <c r="D48" s="7" t="n"/>
      <c r="E48" s="39" t="n"/>
      <c r="F48" s="39" t="n"/>
      <c r="G48" s="8" t="n"/>
      <c r="H48" s="40" t="n"/>
      <c r="I48" s="41">
        <f>IF(AND(ISNUMBER(E48),ISNUMBER(F48)),ROUND(MOD(F48-E48,1)*24-N(G48)/60,2),IF(ISNUMBER(H48),H48,""))</f>
        <v/>
      </c>
      <c r="J48" s="9" t="n"/>
      <c r="K48" s="24">
        <f>IF(AND(D48="Declarabel",ISNUMBER(I48)),I48*IF(ISNUMBER(J48),J48,Overzicht!$B$8),"")</f>
        <v/>
      </c>
    </row>
    <row r="49">
      <c r="A49" s="38" t="n"/>
      <c r="B49" s="7" t="n"/>
      <c r="C49" s="7" t="n"/>
      <c r="D49" s="7" t="n"/>
      <c r="E49" s="39" t="n"/>
      <c r="F49" s="39" t="n"/>
      <c r="G49" s="8" t="n"/>
      <c r="H49" s="40" t="n"/>
      <c r="I49" s="41">
        <f>IF(AND(ISNUMBER(E49),ISNUMBER(F49)),ROUND(MOD(F49-E49,1)*24-N(G49)/60,2),IF(ISNUMBER(H49),H49,""))</f>
        <v/>
      </c>
      <c r="J49" s="9" t="n"/>
      <c r="K49" s="24">
        <f>IF(AND(D49="Declarabel",ISNUMBER(I49)),I49*IF(ISNUMBER(J49),J49,Overzicht!$B$8),"")</f>
        <v/>
      </c>
    </row>
    <row r="50">
      <c r="A50" s="38" t="n"/>
      <c r="B50" s="7" t="n"/>
      <c r="C50" s="7" t="n"/>
      <c r="D50" s="7" t="n"/>
      <c r="E50" s="39" t="n"/>
      <c r="F50" s="39" t="n"/>
      <c r="G50" s="8" t="n"/>
      <c r="H50" s="40" t="n"/>
      <c r="I50" s="41">
        <f>IF(AND(ISNUMBER(E50),ISNUMBER(F50)),ROUND(MOD(F50-E50,1)*24-N(G50)/60,2),IF(ISNUMBER(H50),H50,""))</f>
        <v/>
      </c>
      <c r="J50" s="9" t="n"/>
      <c r="K50" s="24">
        <f>IF(AND(D50="Declarabel",ISNUMBER(I50)),I50*IF(ISNUMBER(J50),J50,Overzicht!$B$8),"")</f>
        <v/>
      </c>
    </row>
    <row r="51">
      <c r="A51" s="38" t="n"/>
      <c r="B51" s="7" t="n"/>
      <c r="C51" s="7" t="n"/>
      <c r="D51" s="7" t="n"/>
      <c r="E51" s="39" t="n"/>
      <c r="F51" s="39" t="n"/>
      <c r="G51" s="8" t="n"/>
      <c r="H51" s="40" t="n"/>
      <c r="I51" s="41">
        <f>IF(AND(ISNUMBER(E51),ISNUMBER(F51)),ROUND(MOD(F51-E51,1)*24-N(G51)/60,2),IF(ISNUMBER(H51),H51,""))</f>
        <v/>
      </c>
      <c r="J51" s="9" t="n"/>
      <c r="K51" s="24">
        <f>IF(AND(D51="Declarabel",ISNUMBER(I51)),I51*IF(ISNUMBER(J51),J51,Overzicht!$B$8),"")</f>
        <v/>
      </c>
    </row>
    <row r="52">
      <c r="A52" s="38" t="n"/>
      <c r="B52" s="7" t="n"/>
      <c r="C52" s="7" t="n"/>
      <c r="D52" s="7" t="n"/>
      <c r="E52" s="39" t="n"/>
      <c r="F52" s="39" t="n"/>
      <c r="G52" s="8" t="n"/>
      <c r="H52" s="40" t="n"/>
      <c r="I52" s="41">
        <f>IF(AND(ISNUMBER(E52),ISNUMBER(F52)),ROUND(MOD(F52-E52,1)*24-N(G52)/60,2),IF(ISNUMBER(H52),H52,""))</f>
        <v/>
      </c>
      <c r="J52" s="9" t="n"/>
      <c r="K52" s="24">
        <f>IF(AND(D52="Declarabel",ISNUMBER(I52)),I52*IF(ISNUMBER(J52),J52,Overzicht!$B$8),"")</f>
        <v/>
      </c>
    </row>
    <row r="53">
      <c r="A53" s="38" t="n"/>
      <c r="B53" s="7" t="n"/>
      <c r="C53" s="7" t="n"/>
      <c r="D53" s="7" t="n"/>
      <c r="E53" s="39" t="n"/>
      <c r="F53" s="39" t="n"/>
      <c r="G53" s="8" t="n"/>
      <c r="H53" s="40" t="n"/>
      <c r="I53" s="41">
        <f>IF(AND(ISNUMBER(E53),ISNUMBER(F53)),ROUND(MOD(F53-E53,1)*24-N(G53)/60,2),IF(ISNUMBER(H53),H53,""))</f>
        <v/>
      </c>
      <c r="J53" s="9" t="n"/>
      <c r="K53" s="24">
        <f>IF(AND(D53="Declarabel",ISNUMBER(I53)),I53*IF(ISNUMBER(J53),J53,Overzicht!$B$8),"")</f>
        <v/>
      </c>
    </row>
    <row r="54">
      <c r="A54" s="38" t="n"/>
      <c r="B54" s="7" t="n"/>
      <c r="C54" s="7" t="n"/>
      <c r="D54" s="7" t="n"/>
      <c r="E54" s="39" t="n"/>
      <c r="F54" s="39" t="n"/>
      <c r="G54" s="8" t="n"/>
      <c r="H54" s="40" t="n"/>
      <c r="I54" s="41">
        <f>IF(AND(ISNUMBER(E54),ISNUMBER(F54)),ROUND(MOD(F54-E54,1)*24-N(G54)/60,2),IF(ISNUMBER(H54),H54,""))</f>
        <v/>
      </c>
      <c r="J54" s="9" t="n"/>
      <c r="K54" s="24">
        <f>IF(AND(D54="Declarabel",ISNUMBER(I54)),I54*IF(ISNUMBER(J54),J54,Overzicht!$B$8),"")</f>
        <v/>
      </c>
    </row>
    <row r="55">
      <c r="A55" s="38" t="n"/>
      <c r="B55" s="7" t="n"/>
      <c r="C55" s="7" t="n"/>
      <c r="D55" s="7" t="n"/>
      <c r="E55" s="39" t="n"/>
      <c r="F55" s="39" t="n"/>
      <c r="G55" s="8" t="n"/>
      <c r="H55" s="40" t="n"/>
      <c r="I55" s="41">
        <f>IF(AND(ISNUMBER(E55),ISNUMBER(F55)),ROUND(MOD(F55-E55,1)*24-N(G55)/60,2),IF(ISNUMBER(H55),H55,""))</f>
        <v/>
      </c>
      <c r="J55" s="9" t="n"/>
      <c r="K55" s="24">
        <f>IF(AND(D55="Declarabel",ISNUMBER(I55)),I55*IF(ISNUMBER(J55),J55,Overzicht!$B$8),"")</f>
        <v/>
      </c>
    </row>
    <row r="56">
      <c r="A56" s="38" t="n"/>
      <c r="B56" s="7" t="n"/>
      <c r="C56" s="7" t="n"/>
      <c r="D56" s="7" t="n"/>
      <c r="E56" s="39" t="n"/>
      <c r="F56" s="39" t="n"/>
      <c r="G56" s="8" t="n"/>
      <c r="H56" s="40" t="n"/>
      <c r="I56" s="41">
        <f>IF(AND(ISNUMBER(E56),ISNUMBER(F56)),ROUND(MOD(F56-E56,1)*24-N(G56)/60,2),IF(ISNUMBER(H56),H56,""))</f>
        <v/>
      </c>
      <c r="J56" s="9" t="n"/>
      <c r="K56" s="24">
        <f>IF(AND(D56="Declarabel",ISNUMBER(I56)),I56*IF(ISNUMBER(J56),J56,Overzicht!$B$8),"")</f>
        <v/>
      </c>
    </row>
    <row r="57">
      <c r="A57" s="38" t="n"/>
      <c r="B57" s="7" t="n"/>
      <c r="C57" s="7" t="n"/>
      <c r="D57" s="7" t="n"/>
      <c r="E57" s="39" t="n"/>
      <c r="F57" s="39" t="n"/>
      <c r="G57" s="8" t="n"/>
      <c r="H57" s="40" t="n"/>
      <c r="I57" s="41">
        <f>IF(AND(ISNUMBER(E57),ISNUMBER(F57)),ROUND(MOD(F57-E57,1)*24-N(G57)/60,2),IF(ISNUMBER(H57),H57,""))</f>
        <v/>
      </c>
      <c r="J57" s="9" t="n"/>
      <c r="K57" s="24">
        <f>IF(AND(D57="Declarabel",ISNUMBER(I57)),I57*IF(ISNUMBER(J57),J57,Overzicht!$B$8),"")</f>
        <v/>
      </c>
    </row>
    <row r="58">
      <c r="A58" s="38" t="n"/>
      <c r="B58" s="7" t="n"/>
      <c r="C58" s="7" t="n"/>
      <c r="D58" s="7" t="n"/>
      <c r="E58" s="39" t="n"/>
      <c r="F58" s="39" t="n"/>
      <c r="G58" s="8" t="n"/>
      <c r="H58" s="40" t="n"/>
      <c r="I58" s="41">
        <f>IF(AND(ISNUMBER(E58),ISNUMBER(F58)),ROUND(MOD(F58-E58,1)*24-N(G58)/60,2),IF(ISNUMBER(H58),H58,""))</f>
        <v/>
      </c>
      <c r="J58" s="9" t="n"/>
      <c r="K58" s="24">
        <f>IF(AND(D58="Declarabel",ISNUMBER(I58)),I58*IF(ISNUMBER(J58),J58,Overzicht!$B$8),"")</f>
        <v/>
      </c>
    </row>
    <row r="59">
      <c r="A59" s="38" t="n"/>
      <c r="B59" s="7" t="n"/>
      <c r="C59" s="7" t="n"/>
      <c r="D59" s="7" t="n"/>
      <c r="E59" s="39" t="n"/>
      <c r="F59" s="39" t="n"/>
      <c r="G59" s="8" t="n"/>
      <c r="H59" s="40" t="n"/>
      <c r="I59" s="41">
        <f>IF(AND(ISNUMBER(E59),ISNUMBER(F59)),ROUND(MOD(F59-E59,1)*24-N(G59)/60,2),IF(ISNUMBER(H59),H59,""))</f>
        <v/>
      </c>
      <c r="J59" s="9" t="n"/>
      <c r="K59" s="24">
        <f>IF(AND(D59="Declarabel",ISNUMBER(I59)),I59*IF(ISNUMBER(J59),J59,Overzicht!$B$8),"")</f>
        <v/>
      </c>
    </row>
    <row r="60">
      <c r="A60" s="38" t="n"/>
      <c r="B60" s="7" t="n"/>
      <c r="C60" s="7" t="n"/>
      <c r="D60" s="7" t="n"/>
      <c r="E60" s="39" t="n"/>
      <c r="F60" s="39" t="n"/>
      <c r="G60" s="8" t="n"/>
      <c r="H60" s="40" t="n"/>
      <c r="I60" s="41">
        <f>IF(AND(ISNUMBER(E60),ISNUMBER(F60)),ROUND(MOD(F60-E60,1)*24-N(G60)/60,2),IF(ISNUMBER(H60),H60,""))</f>
        <v/>
      </c>
      <c r="J60" s="9" t="n"/>
      <c r="K60" s="24">
        <f>IF(AND(D60="Declarabel",ISNUMBER(I60)),I60*IF(ISNUMBER(J60),J60,Overzicht!$B$8),"")</f>
        <v/>
      </c>
    </row>
    <row r="61">
      <c r="A61" s="38" t="n"/>
      <c r="B61" s="7" t="n"/>
      <c r="C61" s="7" t="n"/>
      <c r="D61" s="7" t="n"/>
      <c r="E61" s="39" t="n"/>
      <c r="F61" s="39" t="n"/>
      <c r="G61" s="8" t="n"/>
      <c r="H61" s="40" t="n"/>
      <c r="I61" s="41">
        <f>IF(AND(ISNUMBER(E61),ISNUMBER(F61)),ROUND(MOD(F61-E61,1)*24-N(G61)/60,2),IF(ISNUMBER(H61),H61,""))</f>
        <v/>
      </c>
      <c r="J61" s="9" t="n"/>
      <c r="K61" s="24">
        <f>IF(AND(D61="Declarabel",ISNUMBER(I61)),I61*IF(ISNUMBER(J61),J61,Overzicht!$B$8),"")</f>
        <v/>
      </c>
    </row>
    <row r="62">
      <c r="A62" s="38" t="n"/>
      <c r="B62" s="7" t="n"/>
      <c r="C62" s="7" t="n"/>
      <c r="D62" s="7" t="n"/>
      <c r="E62" s="39" t="n"/>
      <c r="F62" s="39" t="n"/>
      <c r="G62" s="8" t="n"/>
      <c r="H62" s="40" t="n"/>
      <c r="I62" s="41">
        <f>IF(AND(ISNUMBER(E62),ISNUMBER(F62)),ROUND(MOD(F62-E62,1)*24-N(G62)/60,2),IF(ISNUMBER(H62),H62,""))</f>
        <v/>
      </c>
      <c r="J62" s="9" t="n"/>
      <c r="K62" s="24">
        <f>IF(AND(D62="Declarabel",ISNUMBER(I62)),I62*IF(ISNUMBER(J62),J62,Overzicht!$B$8),"")</f>
        <v/>
      </c>
    </row>
    <row r="63">
      <c r="A63" s="38" t="n"/>
      <c r="B63" s="7" t="n"/>
      <c r="C63" s="7" t="n"/>
      <c r="D63" s="7" t="n"/>
      <c r="E63" s="39" t="n"/>
      <c r="F63" s="39" t="n"/>
      <c r="G63" s="8" t="n"/>
      <c r="H63" s="40" t="n"/>
      <c r="I63" s="41">
        <f>IF(AND(ISNUMBER(E63),ISNUMBER(F63)),ROUND(MOD(F63-E63,1)*24-N(G63)/60,2),IF(ISNUMBER(H63),H63,""))</f>
        <v/>
      </c>
      <c r="J63" s="9" t="n"/>
      <c r="K63" s="24">
        <f>IF(AND(D63="Declarabel",ISNUMBER(I63)),I63*IF(ISNUMBER(J63),J63,Overzicht!$B$8),"")</f>
        <v/>
      </c>
    </row>
    <row r="64">
      <c r="A64" s="38" t="n"/>
      <c r="B64" s="7" t="n"/>
      <c r="C64" s="7" t="n"/>
      <c r="D64" s="7" t="n"/>
      <c r="E64" s="39" t="n"/>
      <c r="F64" s="39" t="n"/>
      <c r="G64" s="8" t="n"/>
      <c r="H64" s="40" t="n"/>
      <c r="I64" s="41">
        <f>IF(AND(ISNUMBER(E64),ISNUMBER(F64)),ROUND(MOD(F64-E64,1)*24-N(G64)/60,2),IF(ISNUMBER(H64),H64,""))</f>
        <v/>
      </c>
      <c r="J64" s="9" t="n"/>
      <c r="K64" s="24">
        <f>IF(AND(D64="Declarabel",ISNUMBER(I64)),I64*IF(ISNUMBER(J64),J64,Overzicht!$B$8),"")</f>
        <v/>
      </c>
    </row>
    <row r="65">
      <c r="A65" s="38" t="n"/>
      <c r="B65" s="7" t="n"/>
      <c r="C65" s="7" t="n"/>
      <c r="D65" s="7" t="n"/>
      <c r="E65" s="39" t="n"/>
      <c r="F65" s="39" t="n"/>
      <c r="G65" s="8" t="n"/>
      <c r="H65" s="40" t="n"/>
      <c r="I65" s="41">
        <f>IF(AND(ISNUMBER(E65),ISNUMBER(F65)),ROUND(MOD(F65-E65,1)*24-N(G65)/60,2),IF(ISNUMBER(H65),H65,""))</f>
        <v/>
      </c>
      <c r="J65" s="9" t="n"/>
      <c r="K65" s="24">
        <f>IF(AND(D65="Declarabel",ISNUMBER(I65)),I65*IF(ISNUMBER(J65),J65,Overzicht!$B$8),"")</f>
        <v/>
      </c>
    </row>
    <row r="66">
      <c r="A66" s="38" t="n"/>
      <c r="B66" s="7" t="n"/>
      <c r="C66" s="7" t="n"/>
      <c r="D66" s="7" t="n"/>
      <c r="E66" s="39" t="n"/>
      <c r="F66" s="39" t="n"/>
      <c r="G66" s="8" t="n"/>
      <c r="H66" s="40" t="n"/>
      <c r="I66" s="41">
        <f>IF(AND(ISNUMBER(E66),ISNUMBER(F66)),ROUND(MOD(F66-E66,1)*24-N(G66)/60,2),IF(ISNUMBER(H66),H66,""))</f>
        <v/>
      </c>
      <c r="J66" s="9" t="n"/>
      <c r="K66" s="24">
        <f>IF(AND(D66="Declarabel",ISNUMBER(I66)),I66*IF(ISNUMBER(J66),J66,Overzicht!$B$8),"")</f>
        <v/>
      </c>
    </row>
    <row r="67">
      <c r="A67" s="38" t="n"/>
      <c r="B67" s="7" t="n"/>
      <c r="C67" s="7" t="n"/>
      <c r="D67" s="7" t="n"/>
      <c r="E67" s="39" t="n"/>
      <c r="F67" s="39" t="n"/>
      <c r="G67" s="8" t="n"/>
      <c r="H67" s="40" t="n"/>
      <c r="I67" s="41">
        <f>IF(AND(ISNUMBER(E67),ISNUMBER(F67)),ROUND(MOD(F67-E67,1)*24-N(G67)/60,2),IF(ISNUMBER(H67),H67,""))</f>
        <v/>
      </c>
      <c r="J67" s="9" t="n"/>
      <c r="K67" s="24">
        <f>IF(AND(D67="Declarabel",ISNUMBER(I67)),I67*IF(ISNUMBER(J67),J67,Overzicht!$B$8),"")</f>
        <v/>
      </c>
    </row>
    <row r="68">
      <c r="A68" s="38" t="n"/>
      <c r="B68" s="7" t="n"/>
      <c r="C68" s="7" t="n"/>
      <c r="D68" s="7" t="n"/>
      <c r="E68" s="39" t="n"/>
      <c r="F68" s="39" t="n"/>
      <c r="G68" s="8" t="n"/>
      <c r="H68" s="40" t="n"/>
      <c r="I68" s="41">
        <f>IF(AND(ISNUMBER(E68),ISNUMBER(F68)),ROUND(MOD(F68-E68,1)*24-N(G68)/60,2),IF(ISNUMBER(H68),H68,""))</f>
        <v/>
      </c>
      <c r="J68" s="9" t="n"/>
      <c r="K68" s="24">
        <f>IF(AND(D68="Declarabel",ISNUMBER(I68)),I68*IF(ISNUMBER(J68),J68,Overzicht!$B$8),"")</f>
        <v/>
      </c>
    </row>
    <row r="69">
      <c r="A69" s="38" t="n"/>
      <c r="B69" s="7" t="n"/>
      <c r="C69" s="7" t="n"/>
      <c r="D69" s="7" t="n"/>
      <c r="E69" s="39" t="n"/>
      <c r="F69" s="39" t="n"/>
      <c r="G69" s="8" t="n"/>
      <c r="H69" s="40" t="n"/>
      <c r="I69" s="41">
        <f>IF(AND(ISNUMBER(E69),ISNUMBER(F69)),ROUND(MOD(F69-E69,1)*24-N(G69)/60,2),IF(ISNUMBER(H69),H69,""))</f>
        <v/>
      </c>
      <c r="J69" s="9" t="n"/>
      <c r="K69" s="24">
        <f>IF(AND(D69="Declarabel",ISNUMBER(I69)),I69*IF(ISNUMBER(J69),J69,Overzicht!$B$8),"")</f>
        <v/>
      </c>
    </row>
    <row r="70">
      <c r="A70" s="38" t="n"/>
      <c r="B70" s="7" t="n"/>
      <c r="C70" s="7" t="n"/>
      <c r="D70" s="7" t="n"/>
      <c r="E70" s="39" t="n"/>
      <c r="F70" s="39" t="n"/>
      <c r="G70" s="8" t="n"/>
      <c r="H70" s="40" t="n"/>
      <c r="I70" s="41">
        <f>IF(AND(ISNUMBER(E70),ISNUMBER(F70)),ROUND(MOD(F70-E70,1)*24-N(G70)/60,2),IF(ISNUMBER(H70),H70,""))</f>
        <v/>
      </c>
      <c r="J70" s="9" t="n"/>
      <c r="K70" s="24">
        <f>IF(AND(D70="Declarabel",ISNUMBER(I70)),I70*IF(ISNUMBER(J70),J70,Overzicht!$B$8),"")</f>
        <v/>
      </c>
    </row>
    <row r="71">
      <c r="A71" s="38" t="n"/>
      <c r="B71" s="7" t="n"/>
      <c r="C71" s="7" t="n"/>
      <c r="D71" s="7" t="n"/>
      <c r="E71" s="39" t="n"/>
      <c r="F71" s="39" t="n"/>
      <c r="G71" s="8" t="n"/>
      <c r="H71" s="40" t="n"/>
      <c r="I71" s="41">
        <f>IF(AND(ISNUMBER(E71),ISNUMBER(F71)),ROUND(MOD(F71-E71,1)*24-N(G71)/60,2),IF(ISNUMBER(H71),H71,""))</f>
        <v/>
      </c>
      <c r="J71" s="9" t="n"/>
      <c r="K71" s="24">
        <f>IF(AND(D71="Declarabel",ISNUMBER(I71)),I71*IF(ISNUMBER(J71),J71,Overzicht!$B$8),"")</f>
        <v/>
      </c>
    </row>
    <row r="72">
      <c r="A72" s="38" t="n"/>
      <c r="B72" s="7" t="n"/>
      <c r="C72" s="7" t="n"/>
      <c r="D72" s="7" t="n"/>
      <c r="E72" s="39" t="n"/>
      <c r="F72" s="39" t="n"/>
      <c r="G72" s="8" t="n"/>
      <c r="H72" s="40" t="n"/>
      <c r="I72" s="41">
        <f>IF(AND(ISNUMBER(E72),ISNUMBER(F72)),ROUND(MOD(F72-E72,1)*24-N(G72)/60,2),IF(ISNUMBER(H72),H72,""))</f>
        <v/>
      </c>
      <c r="J72" s="9" t="n"/>
      <c r="K72" s="24">
        <f>IF(AND(D72="Declarabel",ISNUMBER(I72)),I72*IF(ISNUMBER(J72),J72,Overzicht!$B$8),"")</f>
        <v/>
      </c>
    </row>
    <row r="73">
      <c r="A73" s="38" t="n"/>
      <c r="B73" s="7" t="n"/>
      <c r="C73" s="7" t="n"/>
      <c r="D73" s="7" t="n"/>
      <c r="E73" s="39" t="n"/>
      <c r="F73" s="39" t="n"/>
      <c r="G73" s="8" t="n"/>
      <c r="H73" s="40" t="n"/>
      <c r="I73" s="41">
        <f>IF(AND(ISNUMBER(E73),ISNUMBER(F73)),ROUND(MOD(F73-E73,1)*24-N(G73)/60,2),IF(ISNUMBER(H73),H73,""))</f>
        <v/>
      </c>
      <c r="J73" s="9" t="n"/>
      <c r="K73" s="24">
        <f>IF(AND(D73="Declarabel",ISNUMBER(I73)),I73*IF(ISNUMBER(J73),J73,Overzicht!$B$8),"")</f>
        <v/>
      </c>
    </row>
    <row r="74">
      <c r="A74" s="38" t="n"/>
      <c r="B74" s="7" t="n"/>
      <c r="C74" s="7" t="n"/>
      <c r="D74" s="7" t="n"/>
      <c r="E74" s="39" t="n"/>
      <c r="F74" s="39" t="n"/>
      <c r="G74" s="8" t="n"/>
      <c r="H74" s="40" t="n"/>
      <c r="I74" s="41">
        <f>IF(AND(ISNUMBER(E74),ISNUMBER(F74)),ROUND(MOD(F74-E74,1)*24-N(G74)/60,2),IF(ISNUMBER(H74),H74,""))</f>
        <v/>
      </c>
      <c r="J74" s="9" t="n"/>
      <c r="K74" s="24">
        <f>IF(AND(D74="Declarabel",ISNUMBER(I74)),I74*IF(ISNUMBER(J74),J74,Overzicht!$B$8),"")</f>
        <v/>
      </c>
    </row>
    <row r="75">
      <c r="A75" s="38" t="n"/>
      <c r="B75" s="7" t="n"/>
      <c r="C75" s="7" t="n"/>
      <c r="D75" s="7" t="n"/>
      <c r="E75" s="39" t="n"/>
      <c r="F75" s="39" t="n"/>
      <c r="G75" s="8" t="n"/>
      <c r="H75" s="40" t="n"/>
      <c r="I75" s="41">
        <f>IF(AND(ISNUMBER(E75),ISNUMBER(F75)),ROUND(MOD(F75-E75,1)*24-N(G75)/60,2),IF(ISNUMBER(H75),H75,""))</f>
        <v/>
      </c>
      <c r="J75" s="9" t="n"/>
      <c r="K75" s="24">
        <f>IF(AND(D75="Declarabel",ISNUMBER(I75)),I75*IF(ISNUMBER(J75),J75,Overzicht!$B$8),"")</f>
        <v/>
      </c>
    </row>
    <row r="76">
      <c r="A76" s="38" t="n"/>
      <c r="B76" s="7" t="n"/>
      <c r="C76" s="7" t="n"/>
      <c r="D76" s="7" t="n"/>
      <c r="E76" s="39" t="n"/>
      <c r="F76" s="39" t="n"/>
      <c r="G76" s="8" t="n"/>
      <c r="H76" s="40" t="n"/>
      <c r="I76" s="41">
        <f>IF(AND(ISNUMBER(E76),ISNUMBER(F76)),ROUND(MOD(F76-E76,1)*24-N(G76)/60,2),IF(ISNUMBER(H76),H76,""))</f>
        <v/>
      </c>
      <c r="J76" s="9" t="n"/>
      <c r="K76" s="24">
        <f>IF(AND(D76="Declarabel",ISNUMBER(I76)),I76*IF(ISNUMBER(J76),J76,Overzicht!$B$8),"")</f>
        <v/>
      </c>
    </row>
    <row r="77">
      <c r="A77" s="38" t="n"/>
      <c r="B77" s="7" t="n"/>
      <c r="C77" s="7" t="n"/>
      <c r="D77" s="7" t="n"/>
      <c r="E77" s="39" t="n"/>
      <c r="F77" s="39" t="n"/>
      <c r="G77" s="8" t="n"/>
      <c r="H77" s="40" t="n"/>
      <c r="I77" s="41">
        <f>IF(AND(ISNUMBER(E77),ISNUMBER(F77)),ROUND(MOD(F77-E77,1)*24-N(G77)/60,2),IF(ISNUMBER(H77),H77,""))</f>
        <v/>
      </c>
      <c r="J77" s="9" t="n"/>
      <c r="K77" s="24">
        <f>IF(AND(D77="Declarabel",ISNUMBER(I77)),I77*IF(ISNUMBER(J77),J77,Overzicht!$B$8),"")</f>
        <v/>
      </c>
    </row>
    <row r="78">
      <c r="A78" s="38" t="n"/>
      <c r="B78" s="7" t="n"/>
      <c r="C78" s="7" t="n"/>
      <c r="D78" s="7" t="n"/>
      <c r="E78" s="39" t="n"/>
      <c r="F78" s="39" t="n"/>
      <c r="G78" s="8" t="n"/>
      <c r="H78" s="40" t="n"/>
      <c r="I78" s="41">
        <f>IF(AND(ISNUMBER(E78),ISNUMBER(F78)),ROUND(MOD(F78-E78,1)*24-N(G78)/60,2),IF(ISNUMBER(H78),H78,""))</f>
        <v/>
      </c>
      <c r="J78" s="9" t="n"/>
      <c r="K78" s="24">
        <f>IF(AND(D78="Declarabel",ISNUMBER(I78)),I78*IF(ISNUMBER(J78),J78,Overzicht!$B$8),"")</f>
        <v/>
      </c>
    </row>
    <row r="79">
      <c r="A79" s="38" t="n"/>
      <c r="B79" s="7" t="n"/>
      <c r="C79" s="7" t="n"/>
      <c r="D79" s="7" t="n"/>
      <c r="E79" s="39" t="n"/>
      <c r="F79" s="39" t="n"/>
      <c r="G79" s="8" t="n"/>
      <c r="H79" s="40" t="n"/>
      <c r="I79" s="41">
        <f>IF(AND(ISNUMBER(E79),ISNUMBER(F79)),ROUND(MOD(F79-E79,1)*24-N(G79)/60,2),IF(ISNUMBER(H79),H79,""))</f>
        <v/>
      </c>
      <c r="J79" s="9" t="n"/>
      <c r="K79" s="24">
        <f>IF(AND(D79="Declarabel",ISNUMBER(I79)),I79*IF(ISNUMBER(J79),J79,Overzicht!$B$8),"")</f>
        <v/>
      </c>
    </row>
    <row r="80">
      <c r="A80" s="38" t="n"/>
      <c r="B80" s="7" t="n"/>
      <c r="C80" s="7" t="n"/>
      <c r="D80" s="7" t="n"/>
      <c r="E80" s="39" t="n"/>
      <c r="F80" s="39" t="n"/>
      <c r="G80" s="8" t="n"/>
      <c r="H80" s="40" t="n"/>
      <c r="I80" s="41">
        <f>IF(AND(ISNUMBER(E80),ISNUMBER(F80)),ROUND(MOD(F80-E80,1)*24-N(G80)/60,2),IF(ISNUMBER(H80),H80,""))</f>
        <v/>
      </c>
      <c r="J80" s="9" t="n"/>
      <c r="K80" s="24">
        <f>IF(AND(D80="Declarabel",ISNUMBER(I80)),I80*IF(ISNUMBER(J80),J80,Overzicht!$B$8),"")</f>
        <v/>
      </c>
    </row>
    <row r="81">
      <c r="A81" s="38" t="n"/>
      <c r="B81" s="7" t="n"/>
      <c r="C81" s="7" t="n"/>
      <c r="D81" s="7" t="n"/>
      <c r="E81" s="39" t="n"/>
      <c r="F81" s="39" t="n"/>
      <c r="G81" s="8" t="n"/>
      <c r="H81" s="40" t="n"/>
      <c r="I81" s="41">
        <f>IF(AND(ISNUMBER(E81),ISNUMBER(F81)),ROUND(MOD(F81-E81,1)*24-N(G81)/60,2),IF(ISNUMBER(H81),H81,""))</f>
        <v/>
      </c>
      <c r="J81" s="9" t="n"/>
      <c r="K81" s="24">
        <f>IF(AND(D81="Declarabel",ISNUMBER(I81)),I81*IF(ISNUMBER(J81),J81,Overzicht!$B$8),"")</f>
        <v/>
      </c>
    </row>
    <row r="82">
      <c r="A82" s="38" t="n"/>
      <c r="B82" s="7" t="n"/>
      <c r="C82" s="7" t="n"/>
      <c r="D82" s="7" t="n"/>
      <c r="E82" s="39" t="n"/>
      <c r="F82" s="39" t="n"/>
      <c r="G82" s="8" t="n"/>
      <c r="H82" s="40" t="n"/>
      <c r="I82" s="41">
        <f>IF(AND(ISNUMBER(E82),ISNUMBER(F82)),ROUND(MOD(F82-E82,1)*24-N(G82)/60,2),IF(ISNUMBER(H82),H82,""))</f>
        <v/>
      </c>
      <c r="J82" s="9" t="n"/>
      <c r="K82" s="24">
        <f>IF(AND(D82="Declarabel",ISNUMBER(I82)),I82*IF(ISNUMBER(J82),J82,Overzicht!$B$8),"")</f>
        <v/>
      </c>
    </row>
    <row r="83">
      <c r="A83" s="38" t="n"/>
      <c r="B83" s="7" t="n"/>
      <c r="C83" s="7" t="n"/>
      <c r="D83" s="7" t="n"/>
      <c r="E83" s="39" t="n"/>
      <c r="F83" s="39" t="n"/>
      <c r="G83" s="8" t="n"/>
      <c r="H83" s="40" t="n"/>
      <c r="I83" s="41">
        <f>IF(AND(ISNUMBER(E83),ISNUMBER(F83)),ROUND(MOD(F83-E83,1)*24-N(G83)/60,2),IF(ISNUMBER(H83),H83,""))</f>
        <v/>
      </c>
      <c r="J83" s="9" t="n"/>
      <c r="K83" s="24">
        <f>IF(AND(D83="Declarabel",ISNUMBER(I83)),I83*IF(ISNUMBER(J83),J83,Overzicht!$B$8),"")</f>
        <v/>
      </c>
    </row>
    <row r="84">
      <c r="A84" s="38" t="n"/>
      <c r="B84" s="7" t="n"/>
      <c r="C84" s="7" t="n"/>
      <c r="D84" s="7" t="n"/>
      <c r="E84" s="39" t="n"/>
      <c r="F84" s="39" t="n"/>
      <c r="G84" s="8" t="n"/>
      <c r="H84" s="40" t="n"/>
      <c r="I84" s="41">
        <f>IF(AND(ISNUMBER(E84),ISNUMBER(F84)),ROUND(MOD(F84-E84,1)*24-N(G84)/60,2),IF(ISNUMBER(H84),H84,""))</f>
        <v/>
      </c>
      <c r="J84" s="9" t="n"/>
      <c r="K84" s="24">
        <f>IF(AND(D84="Declarabel",ISNUMBER(I84)),I84*IF(ISNUMBER(J84),J84,Overzicht!$B$8),"")</f>
        <v/>
      </c>
    </row>
    <row r="85">
      <c r="A85" s="38" t="n"/>
      <c r="B85" s="7" t="n"/>
      <c r="C85" s="7" t="n"/>
      <c r="D85" s="7" t="n"/>
      <c r="E85" s="39" t="n"/>
      <c r="F85" s="39" t="n"/>
      <c r="G85" s="8" t="n"/>
      <c r="H85" s="40" t="n"/>
      <c r="I85" s="41">
        <f>IF(AND(ISNUMBER(E85),ISNUMBER(F85)),ROUND(MOD(F85-E85,1)*24-N(G85)/60,2),IF(ISNUMBER(H85),H85,""))</f>
        <v/>
      </c>
      <c r="J85" s="9" t="n"/>
      <c r="K85" s="24">
        <f>IF(AND(D85="Declarabel",ISNUMBER(I85)),I85*IF(ISNUMBER(J85),J85,Overzicht!$B$8),"")</f>
        <v/>
      </c>
    </row>
    <row r="86">
      <c r="A86" s="38" t="n"/>
      <c r="B86" s="7" t="n"/>
      <c r="C86" s="7" t="n"/>
      <c r="D86" s="7" t="n"/>
      <c r="E86" s="39" t="n"/>
      <c r="F86" s="39" t="n"/>
      <c r="G86" s="8" t="n"/>
      <c r="H86" s="40" t="n"/>
      <c r="I86" s="41">
        <f>IF(AND(ISNUMBER(E86),ISNUMBER(F86)),ROUND(MOD(F86-E86,1)*24-N(G86)/60,2),IF(ISNUMBER(H86),H86,""))</f>
        <v/>
      </c>
      <c r="J86" s="9" t="n"/>
      <c r="K86" s="24">
        <f>IF(AND(D86="Declarabel",ISNUMBER(I86)),I86*IF(ISNUMBER(J86),J86,Overzicht!$B$8),"")</f>
        <v/>
      </c>
    </row>
    <row r="87">
      <c r="A87" s="38" t="n"/>
      <c r="B87" s="7" t="n"/>
      <c r="C87" s="7" t="n"/>
      <c r="D87" s="7" t="n"/>
      <c r="E87" s="39" t="n"/>
      <c r="F87" s="39" t="n"/>
      <c r="G87" s="8" t="n"/>
      <c r="H87" s="40" t="n"/>
      <c r="I87" s="41">
        <f>IF(AND(ISNUMBER(E87),ISNUMBER(F87)),ROUND(MOD(F87-E87,1)*24-N(G87)/60,2),IF(ISNUMBER(H87),H87,""))</f>
        <v/>
      </c>
      <c r="J87" s="9" t="n"/>
      <c r="K87" s="24">
        <f>IF(AND(D87="Declarabel",ISNUMBER(I87)),I87*IF(ISNUMBER(J87),J87,Overzicht!$B$8),"")</f>
        <v/>
      </c>
    </row>
    <row r="88">
      <c r="A88" s="38" t="n"/>
      <c r="B88" s="7" t="n"/>
      <c r="C88" s="7" t="n"/>
      <c r="D88" s="7" t="n"/>
      <c r="E88" s="39" t="n"/>
      <c r="F88" s="39" t="n"/>
      <c r="G88" s="8" t="n"/>
      <c r="H88" s="40" t="n"/>
      <c r="I88" s="41">
        <f>IF(AND(ISNUMBER(E88),ISNUMBER(F88)),ROUND(MOD(F88-E88,1)*24-N(G88)/60,2),IF(ISNUMBER(H88),H88,""))</f>
        <v/>
      </c>
      <c r="J88" s="9" t="n"/>
      <c r="K88" s="24">
        <f>IF(AND(D88="Declarabel",ISNUMBER(I88)),I88*IF(ISNUMBER(J88),J88,Overzicht!$B$8),"")</f>
        <v/>
      </c>
    </row>
    <row r="89">
      <c r="A89" s="38" t="n"/>
      <c r="B89" s="7" t="n"/>
      <c r="C89" s="7" t="n"/>
      <c r="D89" s="7" t="n"/>
      <c r="E89" s="39" t="n"/>
      <c r="F89" s="39" t="n"/>
      <c r="G89" s="8" t="n"/>
      <c r="H89" s="40" t="n"/>
      <c r="I89" s="41">
        <f>IF(AND(ISNUMBER(E89),ISNUMBER(F89)),ROUND(MOD(F89-E89,1)*24-N(G89)/60,2),IF(ISNUMBER(H89),H89,""))</f>
        <v/>
      </c>
      <c r="J89" s="9" t="n"/>
      <c r="K89" s="24">
        <f>IF(AND(D89="Declarabel",ISNUMBER(I89)),I89*IF(ISNUMBER(J89),J89,Overzicht!$B$8),"")</f>
        <v/>
      </c>
    </row>
    <row r="90">
      <c r="A90" s="38" t="n"/>
      <c r="B90" s="7" t="n"/>
      <c r="C90" s="7" t="n"/>
      <c r="D90" s="7" t="n"/>
      <c r="E90" s="39" t="n"/>
      <c r="F90" s="39" t="n"/>
      <c r="G90" s="8" t="n"/>
      <c r="H90" s="40" t="n"/>
      <c r="I90" s="41">
        <f>IF(AND(ISNUMBER(E90),ISNUMBER(F90)),ROUND(MOD(F90-E90,1)*24-N(G90)/60,2),IF(ISNUMBER(H90),H90,""))</f>
        <v/>
      </c>
      <c r="J90" s="9" t="n"/>
      <c r="K90" s="24">
        <f>IF(AND(D90="Declarabel",ISNUMBER(I90)),I90*IF(ISNUMBER(J90),J90,Overzicht!$B$8),"")</f>
        <v/>
      </c>
    </row>
    <row r="91">
      <c r="A91" s="38" t="n"/>
      <c r="B91" s="7" t="n"/>
      <c r="C91" s="7" t="n"/>
      <c r="D91" s="7" t="n"/>
      <c r="E91" s="39" t="n"/>
      <c r="F91" s="39" t="n"/>
      <c r="G91" s="8" t="n"/>
      <c r="H91" s="40" t="n"/>
      <c r="I91" s="41">
        <f>IF(AND(ISNUMBER(E91),ISNUMBER(F91)),ROUND(MOD(F91-E91,1)*24-N(G91)/60,2),IF(ISNUMBER(H91),H91,""))</f>
        <v/>
      </c>
      <c r="J91" s="9" t="n"/>
      <c r="K91" s="24">
        <f>IF(AND(D91="Declarabel",ISNUMBER(I91)),I91*IF(ISNUMBER(J91),J91,Overzicht!$B$8),"")</f>
        <v/>
      </c>
    </row>
    <row r="92">
      <c r="A92" s="38" t="n"/>
      <c r="B92" s="7" t="n"/>
      <c r="C92" s="7" t="n"/>
      <c r="D92" s="7" t="n"/>
      <c r="E92" s="39" t="n"/>
      <c r="F92" s="39" t="n"/>
      <c r="G92" s="8" t="n"/>
      <c r="H92" s="40" t="n"/>
      <c r="I92" s="41">
        <f>IF(AND(ISNUMBER(E92),ISNUMBER(F92)),ROUND(MOD(F92-E92,1)*24-N(G92)/60,2),IF(ISNUMBER(H92),H92,""))</f>
        <v/>
      </c>
      <c r="J92" s="9" t="n"/>
      <c r="K92" s="24">
        <f>IF(AND(D92="Declarabel",ISNUMBER(I92)),I92*IF(ISNUMBER(J92),J92,Overzicht!$B$8),"")</f>
        <v/>
      </c>
    </row>
    <row r="93">
      <c r="A93" s="38" t="n"/>
      <c r="B93" s="7" t="n"/>
      <c r="C93" s="7" t="n"/>
      <c r="D93" s="7" t="n"/>
      <c r="E93" s="39" t="n"/>
      <c r="F93" s="39" t="n"/>
      <c r="G93" s="8" t="n"/>
      <c r="H93" s="40" t="n"/>
      <c r="I93" s="41">
        <f>IF(AND(ISNUMBER(E93),ISNUMBER(F93)),ROUND(MOD(F93-E93,1)*24-N(G93)/60,2),IF(ISNUMBER(H93),H93,""))</f>
        <v/>
      </c>
      <c r="J93" s="9" t="n"/>
      <c r="K93" s="24">
        <f>IF(AND(D93="Declarabel",ISNUMBER(I93)),I93*IF(ISNUMBER(J93),J93,Overzicht!$B$8),"")</f>
        <v/>
      </c>
    </row>
    <row r="94">
      <c r="A94" s="38" t="n"/>
      <c r="B94" s="7" t="n"/>
      <c r="C94" s="7" t="n"/>
      <c r="D94" s="7" t="n"/>
      <c r="E94" s="39" t="n"/>
      <c r="F94" s="39" t="n"/>
      <c r="G94" s="8" t="n"/>
      <c r="H94" s="40" t="n"/>
      <c r="I94" s="41">
        <f>IF(AND(ISNUMBER(E94),ISNUMBER(F94)),ROUND(MOD(F94-E94,1)*24-N(G94)/60,2),IF(ISNUMBER(H94),H94,""))</f>
        <v/>
      </c>
      <c r="J94" s="9" t="n"/>
      <c r="K94" s="24">
        <f>IF(AND(D94="Declarabel",ISNUMBER(I94)),I94*IF(ISNUMBER(J94),J94,Overzicht!$B$8),"")</f>
        <v/>
      </c>
    </row>
    <row r="95">
      <c r="A95" s="38" t="n"/>
      <c r="B95" s="7" t="n"/>
      <c r="C95" s="7" t="n"/>
      <c r="D95" s="7" t="n"/>
      <c r="E95" s="39" t="n"/>
      <c r="F95" s="39" t="n"/>
      <c r="G95" s="8" t="n"/>
      <c r="H95" s="40" t="n"/>
      <c r="I95" s="41">
        <f>IF(AND(ISNUMBER(E95),ISNUMBER(F95)),ROUND(MOD(F95-E95,1)*24-N(G95)/60,2),IF(ISNUMBER(H95),H95,""))</f>
        <v/>
      </c>
      <c r="J95" s="9" t="n"/>
      <c r="K95" s="24">
        <f>IF(AND(D95="Declarabel",ISNUMBER(I95)),I95*IF(ISNUMBER(J95),J95,Overzicht!$B$8),"")</f>
        <v/>
      </c>
    </row>
    <row r="96">
      <c r="A96" s="38" t="n"/>
      <c r="B96" s="7" t="n"/>
      <c r="C96" s="7" t="n"/>
      <c r="D96" s="7" t="n"/>
      <c r="E96" s="39" t="n"/>
      <c r="F96" s="39" t="n"/>
      <c r="G96" s="8" t="n"/>
      <c r="H96" s="40" t="n"/>
      <c r="I96" s="41">
        <f>IF(AND(ISNUMBER(E96),ISNUMBER(F96)),ROUND(MOD(F96-E96,1)*24-N(G96)/60,2),IF(ISNUMBER(H96),H96,""))</f>
        <v/>
      </c>
      <c r="J96" s="9" t="n"/>
      <c r="K96" s="24">
        <f>IF(AND(D96="Declarabel",ISNUMBER(I96)),I96*IF(ISNUMBER(J96),J96,Overzicht!$B$8),"")</f>
        <v/>
      </c>
    </row>
    <row r="97">
      <c r="A97" s="38" t="n"/>
      <c r="B97" s="7" t="n"/>
      <c r="C97" s="7" t="n"/>
      <c r="D97" s="7" t="n"/>
      <c r="E97" s="39" t="n"/>
      <c r="F97" s="39" t="n"/>
      <c r="G97" s="8" t="n"/>
      <c r="H97" s="40" t="n"/>
      <c r="I97" s="41">
        <f>IF(AND(ISNUMBER(E97),ISNUMBER(F97)),ROUND(MOD(F97-E97,1)*24-N(G97)/60,2),IF(ISNUMBER(H97),H97,""))</f>
        <v/>
      </c>
      <c r="J97" s="9" t="n"/>
      <c r="K97" s="24">
        <f>IF(AND(D97="Declarabel",ISNUMBER(I97)),I97*IF(ISNUMBER(J97),J97,Overzicht!$B$8),"")</f>
        <v/>
      </c>
    </row>
    <row r="98">
      <c r="A98" s="38" t="n"/>
      <c r="B98" s="7" t="n"/>
      <c r="C98" s="7" t="n"/>
      <c r="D98" s="7" t="n"/>
      <c r="E98" s="39" t="n"/>
      <c r="F98" s="39" t="n"/>
      <c r="G98" s="8" t="n"/>
      <c r="H98" s="40" t="n"/>
      <c r="I98" s="41">
        <f>IF(AND(ISNUMBER(E98),ISNUMBER(F98)),ROUND(MOD(F98-E98,1)*24-N(G98)/60,2),IF(ISNUMBER(H98),H98,""))</f>
        <v/>
      </c>
      <c r="J98" s="9" t="n"/>
      <c r="K98" s="24">
        <f>IF(AND(D98="Declarabel",ISNUMBER(I98)),I98*IF(ISNUMBER(J98),J98,Overzicht!$B$8),"")</f>
        <v/>
      </c>
    </row>
    <row r="99">
      <c r="A99" s="38" t="n"/>
      <c r="B99" s="7" t="n"/>
      <c r="C99" s="7" t="n"/>
      <c r="D99" s="7" t="n"/>
      <c r="E99" s="39" t="n"/>
      <c r="F99" s="39" t="n"/>
      <c r="G99" s="8" t="n"/>
      <c r="H99" s="40" t="n"/>
      <c r="I99" s="41">
        <f>IF(AND(ISNUMBER(E99),ISNUMBER(F99)),ROUND(MOD(F99-E99,1)*24-N(G99)/60,2),IF(ISNUMBER(H99),H99,""))</f>
        <v/>
      </c>
      <c r="J99" s="9" t="n"/>
      <c r="K99" s="24">
        <f>IF(AND(D99="Declarabel",ISNUMBER(I99)),I99*IF(ISNUMBER(J99),J99,Overzicht!$B$8),"")</f>
        <v/>
      </c>
    </row>
    <row r="100">
      <c r="A100" s="38" t="n"/>
      <c r="B100" s="7" t="n"/>
      <c r="C100" s="7" t="n"/>
      <c r="D100" s="7" t="n"/>
      <c r="E100" s="39" t="n"/>
      <c r="F100" s="39" t="n"/>
      <c r="G100" s="8" t="n"/>
      <c r="H100" s="40" t="n"/>
      <c r="I100" s="41">
        <f>IF(AND(ISNUMBER(E100),ISNUMBER(F100)),ROUND(MOD(F100-E100,1)*24-N(G100)/60,2),IF(ISNUMBER(H100),H100,""))</f>
        <v/>
      </c>
      <c r="J100" s="9" t="n"/>
      <c r="K100" s="24">
        <f>IF(AND(D100="Declarabel",ISNUMBER(I100)),I100*IF(ISNUMBER(J100),J100,Overzicht!$B$8),"")</f>
        <v/>
      </c>
    </row>
    <row r="101">
      <c r="A101" s="38" t="n"/>
      <c r="B101" s="7" t="n"/>
      <c r="C101" s="7" t="n"/>
      <c r="D101" s="7" t="n"/>
      <c r="E101" s="39" t="n"/>
      <c r="F101" s="39" t="n"/>
      <c r="G101" s="8" t="n"/>
      <c r="H101" s="40" t="n"/>
      <c r="I101" s="41">
        <f>IF(AND(ISNUMBER(E101),ISNUMBER(F101)),ROUND(MOD(F101-E101,1)*24-N(G101)/60,2),IF(ISNUMBER(H101),H101,""))</f>
        <v/>
      </c>
      <c r="J101" s="9" t="n"/>
      <c r="K101" s="24">
        <f>IF(AND(D101="Declarabel",ISNUMBER(I101)),I101*IF(ISNUMBER(J101),J101,Overzicht!$B$8),"")</f>
        <v/>
      </c>
    </row>
    <row r="102">
      <c r="A102" s="38" t="n"/>
      <c r="B102" s="7" t="n"/>
      <c r="C102" s="7" t="n"/>
      <c r="D102" s="7" t="n"/>
      <c r="E102" s="39" t="n"/>
      <c r="F102" s="39" t="n"/>
      <c r="G102" s="8" t="n"/>
      <c r="H102" s="40" t="n"/>
      <c r="I102" s="41">
        <f>IF(AND(ISNUMBER(E102),ISNUMBER(F102)),ROUND(MOD(F102-E102,1)*24-N(G102)/60,2),IF(ISNUMBER(H102),H102,""))</f>
        <v/>
      </c>
      <c r="J102" s="9" t="n"/>
      <c r="K102" s="24">
        <f>IF(AND(D102="Declarabel",ISNUMBER(I102)),I102*IF(ISNUMBER(J102),J102,Overzicht!$B$8),"")</f>
        <v/>
      </c>
    </row>
    <row r="103">
      <c r="A103" s="38" t="n"/>
      <c r="B103" s="7" t="n"/>
      <c r="C103" s="7" t="n"/>
      <c r="D103" s="7" t="n"/>
      <c r="E103" s="39" t="n"/>
      <c r="F103" s="39" t="n"/>
      <c r="G103" s="8" t="n"/>
      <c r="H103" s="40" t="n"/>
      <c r="I103" s="41">
        <f>IF(AND(ISNUMBER(E103),ISNUMBER(F103)),ROUND(MOD(F103-E103,1)*24-N(G103)/60,2),IF(ISNUMBER(H103),H103,""))</f>
        <v/>
      </c>
      <c r="J103" s="9" t="n"/>
      <c r="K103" s="24">
        <f>IF(AND(D103="Declarabel",ISNUMBER(I103)),I103*IF(ISNUMBER(J103),J103,Overzicht!$B$8),"")</f>
        <v/>
      </c>
    </row>
    <row r="104">
      <c r="A104" s="38" t="n"/>
      <c r="B104" s="7" t="n"/>
      <c r="C104" s="7" t="n"/>
      <c r="D104" s="7" t="n"/>
      <c r="E104" s="39" t="n"/>
      <c r="F104" s="39" t="n"/>
      <c r="G104" s="8" t="n"/>
      <c r="H104" s="40" t="n"/>
      <c r="I104" s="41">
        <f>IF(AND(ISNUMBER(E104),ISNUMBER(F104)),ROUND(MOD(F104-E104,1)*24-N(G104)/60,2),IF(ISNUMBER(H104),H104,""))</f>
        <v/>
      </c>
      <c r="J104" s="9" t="n"/>
      <c r="K104" s="24">
        <f>IF(AND(D104="Declarabel",ISNUMBER(I104)),I104*IF(ISNUMBER(J104),J104,Overzicht!$B$8),"")</f>
        <v/>
      </c>
    </row>
    <row r="105">
      <c r="A105" s="38" t="n"/>
      <c r="B105" s="7" t="n"/>
      <c r="C105" s="7" t="n"/>
      <c r="D105" s="7" t="n"/>
      <c r="E105" s="39" t="n"/>
      <c r="F105" s="39" t="n"/>
      <c r="G105" s="8" t="n"/>
      <c r="H105" s="40" t="n"/>
      <c r="I105" s="41">
        <f>IF(AND(ISNUMBER(E105),ISNUMBER(F105)),ROUND(MOD(F105-E105,1)*24-N(G105)/60,2),IF(ISNUMBER(H105),H105,""))</f>
        <v/>
      </c>
      <c r="J105" s="9" t="n"/>
      <c r="K105" s="24">
        <f>IF(AND(D105="Declarabel",ISNUMBER(I105)),I105*IF(ISNUMBER(J105),J105,Overzicht!$B$8),"")</f>
        <v/>
      </c>
    </row>
    <row r="106">
      <c r="A106" s="38" t="n"/>
      <c r="B106" s="7" t="n"/>
      <c r="C106" s="7" t="n"/>
      <c r="D106" s="7" t="n"/>
      <c r="E106" s="39" t="n"/>
      <c r="F106" s="39" t="n"/>
      <c r="G106" s="8" t="n"/>
      <c r="H106" s="40" t="n"/>
      <c r="I106" s="41">
        <f>IF(AND(ISNUMBER(E106),ISNUMBER(F106)),ROUND(MOD(F106-E106,1)*24-N(G106)/60,2),IF(ISNUMBER(H106),H106,""))</f>
        <v/>
      </c>
      <c r="J106" s="9" t="n"/>
      <c r="K106" s="24">
        <f>IF(AND(D106="Declarabel",ISNUMBER(I106)),I106*IF(ISNUMBER(J106),J106,Overzicht!$B$8),"")</f>
        <v/>
      </c>
    </row>
    <row r="107">
      <c r="A107" s="38" t="n"/>
      <c r="B107" s="7" t="n"/>
      <c r="C107" s="7" t="n"/>
      <c r="D107" s="7" t="n"/>
      <c r="E107" s="39" t="n"/>
      <c r="F107" s="39" t="n"/>
      <c r="G107" s="8" t="n"/>
      <c r="H107" s="40" t="n"/>
      <c r="I107" s="41">
        <f>IF(AND(ISNUMBER(E107),ISNUMBER(F107)),ROUND(MOD(F107-E107,1)*24-N(G107)/60,2),IF(ISNUMBER(H107),H107,""))</f>
        <v/>
      </c>
      <c r="J107" s="9" t="n"/>
      <c r="K107" s="24">
        <f>IF(AND(D107="Declarabel",ISNUMBER(I107)),I107*IF(ISNUMBER(J107),J107,Overzicht!$B$8),"")</f>
        <v/>
      </c>
    </row>
    <row r="108">
      <c r="A108" s="38" t="n"/>
      <c r="B108" s="7" t="n"/>
      <c r="C108" s="7" t="n"/>
      <c r="D108" s="7" t="n"/>
      <c r="E108" s="39" t="n"/>
      <c r="F108" s="39" t="n"/>
      <c r="G108" s="8" t="n"/>
      <c r="H108" s="40" t="n"/>
      <c r="I108" s="41">
        <f>IF(AND(ISNUMBER(E108),ISNUMBER(F108)),ROUND(MOD(F108-E108,1)*24-N(G108)/60,2),IF(ISNUMBER(H108),H108,""))</f>
        <v/>
      </c>
      <c r="J108" s="9" t="n"/>
      <c r="K108" s="24">
        <f>IF(AND(D108="Declarabel",ISNUMBER(I108)),I108*IF(ISNUMBER(J108),J108,Overzicht!$B$8),"")</f>
        <v/>
      </c>
    </row>
    <row r="109">
      <c r="A109" s="38" t="n"/>
      <c r="B109" s="7" t="n"/>
      <c r="C109" s="7" t="n"/>
      <c r="D109" s="7" t="n"/>
      <c r="E109" s="39" t="n"/>
      <c r="F109" s="39" t="n"/>
      <c r="G109" s="8" t="n"/>
      <c r="H109" s="40" t="n"/>
      <c r="I109" s="41">
        <f>IF(AND(ISNUMBER(E109),ISNUMBER(F109)),ROUND(MOD(F109-E109,1)*24-N(G109)/60,2),IF(ISNUMBER(H109),H109,""))</f>
        <v/>
      </c>
      <c r="J109" s="9" t="n"/>
      <c r="K109" s="24">
        <f>IF(AND(D109="Declarabel",ISNUMBER(I109)),I109*IF(ISNUMBER(J109),J109,Overzicht!$B$8),"")</f>
        <v/>
      </c>
    </row>
    <row r="110">
      <c r="A110" s="38" t="n"/>
      <c r="B110" s="7" t="n"/>
      <c r="C110" s="7" t="n"/>
      <c r="D110" s="7" t="n"/>
      <c r="E110" s="39" t="n"/>
      <c r="F110" s="39" t="n"/>
      <c r="G110" s="8" t="n"/>
      <c r="H110" s="40" t="n"/>
      <c r="I110" s="41">
        <f>IF(AND(ISNUMBER(E110),ISNUMBER(F110)),ROUND(MOD(F110-E110,1)*24-N(G110)/60,2),IF(ISNUMBER(H110),H110,""))</f>
        <v/>
      </c>
      <c r="J110" s="9" t="n"/>
      <c r="K110" s="24">
        <f>IF(AND(D110="Declarabel",ISNUMBER(I110)),I110*IF(ISNUMBER(J110),J110,Overzicht!$B$8),"")</f>
        <v/>
      </c>
    </row>
    <row r="111">
      <c r="A111" s="38" t="n"/>
      <c r="B111" s="7" t="n"/>
      <c r="C111" s="7" t="n"/>
      <c r="D111" s="7" t="n"/>
      <c r="E111" s="39" t="n"/>
      <c r="F111" s="39" t="n"/>
      <c r="G111" s="8" t="n"/>
      <c r="H111" s="40" t="n"/>
      <c r="I111" s="41">
        <f>IF(AND(ISNUMBER(E111),ISNUMBER(F111)),ROUND(MOD(F111-E111,1)*24-N(G111)/60,2),IF(ISNUMBER(H111),H111,""))</f>
        <v/>
      </c>
      <c r="J111" s="9" t="n"/>
      <c r="K111" s="24">
        <f>IF(AND(D111="Declarabel",ISNUMBER(I111)),I111*IF(ISNUMBER(J111),J111,Overzicht!$B$8),"")</f>
        <v/>
      </c>
    </row>
    <row r="112">
      <c r="A112" s="38" t="n"/>
      <c r="B112" s="7" t="n"/>
      <c r="C112" s="7" t="n"/>
      <c r="D112" s="7" t="n"/>
      <c r="E112" s="39" t="n"/>
      <c r="F112" s="39" t="n"/>
      <c r="G112" s="8" t="n"/>
      <c r="H112" s="40" t="n"/>
      <c r="I112" s="41">
        <f>IF(AND(ISNUMBER(E112),ISNUMBER(F112)),ROUND(MOD(F112-E112,1)*24-N(G112)/60,2),IF(ISNUMBER(H112),H112,""))</f>
        <v/>
      </c>
      <c r="J112" s="9" t="n"/>
      <c r="K112" s="24">
        <f>IF(AND(D112="Declarabel",ISNUMBER(I112)),I112*IF(ISNUMBER(J112),J112,Overzicht!$B$8),"")</f>
        <v/>
      </c>
    </row>
    <row r="113">
      <c r="A113" s="38" t="n"/>
      <c r="B113" s="7" t="n"/>
      <c r="C113" s="7" t="n"/>
      <c r="D113" s="7" t="n"/>
      <c r="E113" s="39" t="n"/>
      <c r="F113" s="39" t="n"/>
      <c r="G113" s="8" t="n"/>
      <c r="H113" s="40" t="n"/>
      <c r="I113" s="41">
        <f>IF(AND(ISNUMBER(E113),ISNUMBER(F113)),ROUND(MOD(F113-E113,1)*24-N(G113)/60,2),IF(ISNUMBER(H113),H113,""))</f>
        <v/>
      </c>
      <c r="J113" s="9" t="n"/>
      <c r="K113" s="24">
        <f>IF(AND(D113="Declarabel",ISNUMBER(I113)),I113*IF(ISNUMBER(J113),J113,Overzicht!$B$8),"")</f>
        <v/>
      </c>
    </row>
    <row r="114">
      <c r="A114" s="38" t="n"/>
      <c r="B114" s="7" t="n"/>
      <c r="C114" s="7" t="n"/>
      <c r="D114" s="7" t="n"/>
      <c r="E114" s="39" t="n"/>
      <c r="F114" s="39" t="n"/>
      <c r="G114" s="8" t="n"/>
      <c r="H114" s="40" t="n"/>
      <c r="I114" s="41">
        <f>IF(AND(ISNUMBER(E114),ISNUMBER(F114)),ROUND(MOD(F114-E114,1)*24-N(G114)/60,2),IF(ISNUMBER(H114),H114,""))</f>
        <v/>
      </c>
      <c r="J114" s="9" t="n"/>
      <c r="K114" s="24">
        <f>IF(AND(D114="Declarabel",ISNUMBER(I114)),I114*IF(ISNUMBER(J114),J114,Overzicht!$B$8),"")</f>
        <v/>
      </c>
    </row>
    <row r="115">
      <c r="A115" s="38" t="n"/>
      <c r="B115" s="7" t="n"/>
      <c r="C115" s="7" t="n"/>
      <c r="D115" s="7" t="n"/>
      <c r="E115" s="39" t="n"/>
      <c r="F115" s="39" t="n"/>
      <c r="G115" s="8" t="n"/>
      <c r="H115" s="40" t="n"/>
      <c r="I115" s="41">
        <f>IF(AND(ISNUMBER(E115),ISNUMBER(F115)),ROUND(MOD(F115-E115,1)*24-N(G115)/60,2),IF(ISNUMBER(H115),H115,""))</f>
        <v/>
      </c>
      <c r="J115" s="9" t="n"/>
      <c r="K115" s="24">
        <f>IF(AND(D115="Declarabel",ISNUMBER(I115)),I115*IF(ISNUMBER(J115),J115,Overzicht!$B$8),"")</f>
        <v/>
      </c>
    </row>
    <row r="116">
      <c r="A116" s="38" t="n"/>
      <c r="B116" s="7" t="n"/>
      <c r="C116" s="7" t="n"/>
      <c r="D116" s="7" t="n"/>
      <c r="E116" s="39" t="n"/>
      <c r="F116" s="39" t="n"/>
      <c r="G116" s="8" t="n"/>
      <c r="H116" s="40" t="n"/>
      <c r="I116" s="41">
        <f>IF(AND(ISNUMBER(E116),ISNUMBER(F116)),ROUND(MOD(F116-E116,1)*24-N(G116)/60,2),IF(ISNUMBER(H116),H116,""))</f>
        <v/>
      </c>
      <c r="J116" s="9" t="n"/>
      <c r="K116" s="24">
        <f>IF(AND(D116="Declarabel",ISNUMBER(I116)),I116*IF(ISNUMBER(J116),J116,Overzicht!$B$8),"")</f>
        <v/>
      </c>
    </row>
    <row r="117">
      <c r="A117" s="38" t="n"/>
      <c r="B117" s="7" t="n"/>
      <c r="C117" s="7" t="n"/>
      <c r="D117" s="7" t="n"/>
      <c r="E117" s="39" t="n"/>
      <c r="F117" s="39" t="n"/>
      <c r="G117" s="8" t="n"/>
      <c r="H117" s="40" t="n"/>
      <c r="I117" s="41">
        <f>IF(AND(ISNUMBER(E117),ISNUMBER(F117)),ROUND(MOD(F117-E117,1)*24-N(G117)/60,2),IF(ISNUMBER(H117),H117,""))</f>
        <v/>
      </c>
      <c r="J117" s="9" t="n"/>
      <c r="K117" s="24">
        <f>IF(AND(D117="Declarabel",ISNUMBER(I117)),I117*IF(ISNUMBER(J117),J117,Overzicht!$B$8),"")</f>
        <v/>
      </c>
    </row>
    <row r="118">
      <c r="A118" s="38" t="n"/>
      <c r="B118" s="7" t="n"/>
      <c r="C118" s="7" t="n"/>
      <c r="D118" s="7" t="n"/>
      <c r="E118" s="39" t="n"/>
      <c r="F118" s="39" t="n"/>
      <c r="G118" s="8" t="n"/>
      <c r="H118" s="40" t="n"/>
      <c r="I118" s="41">
        <f>IF(AND(ISNUMBER(E118),ISNUMBER(F118)),ROUND(MOD(F118-E118,1)*24-N(G118)/60,2),IF(ISNUMBER(H118),H118,""))</f>
        <v/>
      </c>
      <c r="J118" s="9" t="n"/>
      <c r="K118" s="24">
        <f>IF(AND(D118="Declarabel",ISNUMBER(I118)),I118*IF(ISNUMBER(J118),J118,Overzicht!$B$8),"")</f>
        <v/>
      </c>
    </row>
    <row r="119">
      <c r="A119" s="38" t="n"/>
      <c r="B119" s="7" t="n"/>
      <c r="C119" s="7" t="n"/>
      <c r="D119" s="7" t="n"/>
      <c r="E119" s="39" t="n"/>
      <c r="F119" s="39" t="n"/>
      <c r="G119" s="8" t="n"/>
      <c r="H119" s="40" t="n"/>
      <c r="I119" s="41">
        <f>IF(AND(ISNUMBER(E119),ISNUMBER(F119)),ROUND(MOD(F119-E119,1)*24-N(G119)/60,2),IF(ISNUMBER(H119),H119,""))</f>
        <v/>
      </c>
      <c r="J119" s="9" t="n"/>
      <c r="K119" s="24">
        <f>IF(AND(D119="Declarabel",ISNUMBER(I119)),I119*IF(ISNUMBER(J119),J119,Overzicht!$B$8),"")</f>
        <v/>
      </c>
    </row>
    <row r="120">
      <c r="A120" s="38" t="n"/>
      <c r="B120" s="7" t="n"/>
      <c r="C120" s="7" t="n"/>
      <c r="D120" s="7" t="n"/>
      <c r="E120" s="39" t="n"/>
      <c r="F120" s="39" t="n"/>
      <c r="G120" s="8" t="n"/>
      <c r="H120" s="40" t="n"/>
      <c r="I120" s="41">
        <f>IF(AND(ISNUMBER(E120),ISNUMBER(F120)),ROUND(MOD(F120-E120,1)*24-N(G120)/60,2),IF(ISNUMBER(H120),H120,""))</f>
        <v/>
      </c>
      <c r="J120" s="9" t="n"/>
      <c r="K120" s="24">
        <f>IF(AND(D120="Declarabel",ISNUMBER(I120)),I120*IF(ISNUMBER(J120),J120,Overzicht!$B$8),"")</f>
        <v/>
      </c>
    </row>
    <row r="121">
      <c r="A121" s="38" t="n"/>
      <c r="B121" s="7" t="n"/>
      <c r="C121" s="7" t="n"/>
      <c r="D121" s="7" t="n"/>
      <c r="E121" s="39" t="n"/>
      <c r="F121" s="39" t="n"/>
      <c r="G121" s="8" t="n"/>
      <c r="H121" s="40" t="n"/>
      <c r="I121" s="41">
        <f>IF(AND(ISNUMBER(E121),ISNUMBER(F121)),ROUND(MOD(F121-E121,1)*24-N(G121)/60,2),IF(ISNUMBER(H121),H121,""))</f>
        <v/>
      </c>
      <c r="J121" s="9" t="n"/>
      <c r="K121" s="24">
        <f>IF(AND(D121="Declarabel",ISNUMBER(I121)),I121*IF(ISNUMBER(J121),J121,Overzicht!$B$8),"")</f>
        <v/>
      </c>
    </row>
    <row r="122">
      <c r="A122" s="38" t="n"/>
      <c r="B122" s="7" t="n"/>
      <c r="C122" s="7" t="n"/>
      <c r="D122" s="7" t="n"/>
      <c r="E122" s="39" t="n"/>
      <c r="F122" s="39" t="n"/>
      <c r="G122" s="8" t="n"/>
      <c r="H122" s="40" t="n"/>
      <c r="I122" s="41">
        <f>IF(AND(ISNUMBER(E122),ISNUMBER(F122)),ROUND(MOD(F122-E122,1)*24-N(G122)/60,2),IF(ISNUMBER(H122),H122,""))</f>
        <v/>
      </c>
      <c r="J122" s="9" t="n"/>
      <c r="K122" s="24">
        <f>IF(AND(D122="Declarabel",ISNUMBER(I122)),I122*IF(ISNUMBER(J122),J122,Overzicht!$B$8),"")</f>
        <v/>
      </c>
    </row>
    <row r="123">
      <c r="A123" s="38" t="n"/>
      <c r="B123" s="7" t="n"/>
      <c r="C123" s="7" t="n"/>
      <c r="D123" s="7" t="n"/>
      <c r="E123" s="39" t="n"/>
      <c r="F123" s="39" t="n"/>
      <c r="G123" s="8" t="n"/>
      <c r="H123" s="40" t="n"/>
      <c r="I123" s="41">
        <f>IF(AND(ISNUMBER(E123),ISNUMBER(F123)),ROUND(MOD(F123-E123,1)*24-N(G123)/60,2),IF(ISNUMBER(H123),H123,""))</f>
        <v/>
      </c>
      <c r="J123" s="9" t="n"/>
      <c r="K123" s="24">
        <f>IF(AND(D123="Declarabel",ISNUMBER(I123)),I123*IF(ISNUMBER(J123),J123,Overzicht!$B$8),"")</f>
        <v/>
      </c>
    </row>
    <row r="124">
      <c r="A124" s="38" t="n"/>
      <c r="B124" s="7" t="n"/>
      <c r="C124" s="7" t="n"/>
      <c r="D124" s="7" t="n"/>
      <c r="E124" s="39" t="n"/>
      <c r="F124" s="39" t="n"/>
      <c r="G124" s="8" t="n"/>
      <c r="H124" s="40" t="n"/>
      <c r="I124" s="41">
        <f>IF(AND(ISNUMBER(E124),ISNUMBER(F124)),ROUND(MOD(F124-E124,1)*24-N(G124)/60,2),IF(ISNUMBER(H124),H124,""))</f>
        <v/>
      </c>
      <c r="J124" s="9" t="n"/>
      <c r="K124" s="24">
        <f>IF(AND(D124="Declarabel",ISNUMBER(I124)),I124*IF(ISNUMBER(J124),J124,Overzicht!$B$8),"")</f>
        <v/>
      </c>
    </row>
    <row r="125">
      <c r="A125" s="38" t="n"/>
      <c r="B125" s="7" t="n"/>
      <c r="C125" s="7" t="n"/>
      <c r="D125" s="7" t="n"/>
      <c r="E125" s="39" t="n"/>
      <c r="F125" s="39" t="n"/>
      <c r="G125" s="8" t="n"/>
      <c r="H125" s="40" t="n"/>
      <c r="I125" s="41">
        <f>IF(AND(ISNUMBER(E125),ISNUMBER(F125)),ROUND(MOD(F125-E125,1)*24-N(G125)/60,2),IF(ISNUMBER(H125),H125,""))</f>
        <v/>
      </c>
      <c r="J125" s="9" t="n"/>
      <c r="K125" s="24">
        <f>IF(AND(D125="Declarabel",ISNUMBER(I125)),I125*IF(ISNUMBER(J125),J125,Overzicht!$B$8),"")</f>
        <v/>
      </c>
    </row>
    <row r="126">
      <c r="A126" s="38" t="n"/>
      <c r="B126" s="7" t="n"/>
      <c r="C126" s="7" t="n"/>
      <c r="D126" s="7" t="n"/>
      <c r="E126" s="39" t="n"/>
      <c r="F126" s="39" t="n"/>
      <c r="G126" s="8" t="n"/>
      <c r="H126" s="40" t="n"/>
      <c r="I126" s="41">
        <f>IF(AND(ISNUMBER(E126),ISNUMBER(F126)),ROUND(MOD(F126-E126,1)*24-N(G126)/60,2),IF(ISNUMBER(H126),H126,""))</f>
        <v/>
      </c>
      <c r="J126" s="9" t="n"/>
      <c r="K126" s="24">
        <f>IF(AND(D126="Declarabel",ISNUMBER(I126)),I126*IF(ISNUMBER(J126),J126,Overzicht!$B$8),"")</f>
        <v/>
      </c>
    </row>
    <row r="127">
      <c r="A127" s="38" t="n"/>
      <c r="B127" s="7" t="n"/>
      <c r="C127" s="7" t="n"/>
      <c r="D127" s="7" t="n"/>
      <c r="E127" s="39" t="n"/>
      <c r="F127" s="39" t="n"/>
      <c r="G127" s="8" t="n"/>
      <c r="H127" s="40" t="n"/>
      <c r="I127" s="41">
        <f>IF(AND(ISNUMBER(E127),ISNUMBER(F127)),ROUND(MOD(F127-E127,1)*24-N(G127)/60,2),IF(ISNUMBER(H127),H127,""))</f>
        <v/>
      </c>
      <c r="J127" s="9" t="n"/>
      <c r="K127" s="24">
        <f>IF(AND(D127="Declarabel",ISNUMBER(I127)),I127*IF(ISNUMBER(J127),J127,Overzicht!$B$8),"")</f>
        <v/>
      </c>
    </row>
    <row r="128">
      <c r="A128" s="38" t="n"/>
      <c r="B128" s="7" t="n"/>
      <c r="C128" s="7" t="n"/>
      <c r="D128" s="7" t="n"/>
      <c r="E128" s="39" t="n"/>
      <c r="F128" s="39" t="n"/>
      <c r="G128" s="8" t="n"/>
      <c r="H128" s="40" t="n"/>
      <c r="I128" s="41">
        <f>IF(AND(ISNUMBER(E128),ISNUMBER(F128)),ROUND(MOD(F128-E128,1)*24-N(G128)/60,2),IF(ISNUMBER(H128),H128,""))</f>
        <v/>
      </c>
      <c r="J128" s="9" t="n"/>
      <c r="K128" s="24">
        <f>IF(AND(D128="Declarabel",ISNUMBER(I128)),I128*IF(ISNUMBER(J128),J128,Overzicht!$B$8),"")</f>
        <v/>
      </c>
    </row>
    <row r="129">
      <c r="A129" s="38" t="n"/>
      <c r="B129" s="7" t="n"/>
      <c r="C129" s="7" t="n"/>
      <c r="D129" s="7" t="n"/>
      <c r="E129" s="39" t="n"/>
      <c r="F129" s="39" t="n"/>
      <c r="G129" s="8" t="n"/>
      <c r="H129" s="40" t="n"/>
      <c r="I129" s="41">
        <f>IF(AND(ISNUMBER(E129),ISNUMBER(F129)),ROUND(MOD(F129-E129,1)*24-N(G129)/60,2),IF(ISNUMBER(H129),H129,""))</f>
        <v/>
      </c>
      <c r="J129" s="9" t="n"/>
      <c r="K129" s="24">
        <f>IF(AND(D129="Declarabel",ISNUMBER(I129)),I129*IF(ISNUMBER(J129),J129,Overzicht!$B$8),"")</f>
        <v/>
      </c>
    </row>
    <row r="130">
      <c r="A130" s="38" t="n"/>
      <c r="B130" s="7" t="n"/>
      <c r="C130" s="7" t="n"/>
      <c r="D130" s="7" t="n"/>
      <c r="E130" s="39" t="n"/>
      <c r="F130" s="39" t="n"/>
      <c r="G130" s="8" t="n"/>
      <c r="H130" s="40" t="n"/>
      <c r="I130" s="41">
        <f>IF(AND(ISNUMBER(E130),ISNUMBER(F130)),ROUND(MOD(F130-E130,1)*24-N(G130)/60,2),IF(ISNUMBER(H130),H130,""))</f>
        <v/>
      </c>
      <c r="J130" s="9" t="n"/>
      <c r="K130" s="24">
        <f>IF(AND(D130="Declarabel",ISNUMBER(I130)),I130*IF(ISNUMBER(J130),J130,Overzicht!$B$8),"")</f>
        <v/>
      </c>
    </row>
    <row r="131">
      <c r="A131" s="38" t="n"/>
      <c r="B131" s="7" t="n"/>
      <c r="C131" s="7" t="n"/>
      <c r="D131" s="7" t="n"/>
      <c r="E131" s="39" t="n"/>
      <c r="F131" s="39" t="n"/>
      <c r="G131" s="8" t="n"/>
      <c r="H131" s="40" t="n"/>
      <c r="I131" s="41">
        <f>IF(AND(ISNUMBER(E131),ISNUMBER(F131)),ROUND(MOD(F131-E131,1)*24-N(G131)/60,2),IF(ISNUMBER(H131),H131,""))</f>
        <v/>
      </c>
      <c r="J131" s="9" t="n"/>
      <c r="K131" s="24">
        <f>IF(AND(D131="Declarabel",ISNUMBER(I131)),I131*IF(ISNUMBER(J131),J131,Overzicht!$B$8),"")</f>
        <v/>
      </c>
    </row>
    <row r="132">
      <c r="A132" s="38" t="n"/>
      <c r="B132" s="7" t="n"/>
      <c r="C132" s="7" t="n"/>
      <c r="D132" s="7" t="n"/>
      <c r="E132" s="39" t="n"/>
      <c r="F132" s="39" t="n"/>
      <c r="G132" s="8" t="n"/>
      <c r="H132" s="40" t="n"/>
      <c r="I132" s="41">
        <f>IF(AND(ISNUMBER(E132),ISNUMBER(F132)),ROUND(MOD(F132-E132,1)*24-N(G132)/60,2),IF(ISNUMBER(H132),H132,""))</f>
        <v/>
      </c>
      <c r="J132" s="9" t="n"/>
      <c r="K132" s="24">
        <f>IF(AND(D132="Declarabel",ISNUMBER(I132)),I132*IF(ISNUMBER(J132),J132,Overzicht!$B$8),"")</f>
        <v/>
      </c>
    </row>
    <row r="133">
      <c r="A133" s="38" t="n"/>
      <c r="B133" s="7" t="n"/>
      <c r="C133" s="7" t="n"/>
      <c r="D133" s="7" t="n"/>
      <c r="E133" s="39" t="n"/>
      <c r="F133" s="39" t="n"/>
      <c r="G133" s="8" t="n"/>
      <c r="H133" s="40" t="n"/>
      <c r="I133" s="41">
        <f>IF(AND(ISNUMBER(E133),ISNUMBER(F133)),ROUND(MOD(F133-E133,1)*24-N(G133)/60,2),IF(ISNUMBER(H133),H133,""))</f>
        <v/>
      </c>
      <c r="J133" s="9" t="n"/>
      <c r="K133" s="24">
        <f>IF(AND(D133="Declarabel",ISNUMBER(I133)),I133*IF(ISNUMBER(J133),J133,Overzicht!$B$8),"")</f>
        <v/>
      </c>
    </row>
    <row r="134">
      <c r="A134" s="38" t="n"/>
      <c r="B134" s="7" t="n"/>
      <c r="C134" s="7" t="n"/>
      <c r="D134" s="7" t="n"/>
      <c r="E134" s="39" t="n"/>
      <c r="F134" s="39" t="n"/>
      <c r="G134" s="8" t="n"/>
      <c r="H134" s="40" t="n"/>
      <c r="I134" s="41">
        <f>IF(AND(ISNUMBER(E134),ISNUMBER(F134)),ROUND(MOD(F134-E134,1)*24-N(G134)/60,2),IF(ISNUMBER(H134),H134,""))</f>
        <v/>
      </c>
      <c r="J134" s="9" t="n"/>
      <c r="K134" s="24">
        <f>IF(AND(D134="Declarabel",ISNUMBER(I134)),I134*IF(ISNUMBER(J134),J134,Overzicht!$B$8),"")</f>
        <v/>
      </c>
    </row>
    <row r="135">
      <c r="A135" s="38" t="n"/>
      <c r="B135" s="7" t="n"/>
      <c r="C135" s="7" t="n"/>
      <c r="D135" s="7" t="n"/>
      <c r="E135" s="39" t="n"/>
      <c r="F135" s="39" t="n"/>
      <c r="G135" s="8" t="n"/>
      <c r="H135" s="40" t="n"/>
      <c r="I135" s="41">
        <f>IF(AND(ISNUMBER(E135),ISNUMBER(F135)),ROUND(MOD(F135-E135,1)*24-N(G135)/60,2),IF(ISNUMBER(H135),H135,""))</f>
        <v/>
      </c>
      <c r="J135" s="9" t="n"/>
      <c r="K135" s="24">
        <f>IF(AND(D135="Declarabel",ISNUMBER(I135)),I135*IF(ISNUMBER(J135),J135,Overzicht!$B$8),"")</f>
        <v/>
      </c>
    </row>
    <row r="136">
      <c r="A136" s="38" t="n"/>
      <c r="B136" s="7" t="n"/>
      <c r="C136" s="7" t="n"/>
      <c r="D136" s="7" t="n"/>
      <c r="E136" s="39" t="n"/>
      <c r="F136" s="39" t="n"/>
      <c r="G136" s="8" t="n"/>
      <c r="H136" s="40" t="n"/>
      <c r="I136" s="41">
        <f>IF(AND(ISNUMBER(E136),ISNUMBER(F136)),ROUND(MOD(F136-E136,1)*24-N(G136)/60,2),IF(ISNUMBER(H136),H136,""))</f>
        <v/>
      </c>
      <c r="J136" s="9" t="n"/>
      <c r="K136" s="24">
        <f>IF(AND(D136="Declarabel",ISNUMBER(I136)),I136*IF(ISNUMBER(J136),J136,Overzicht!$B$8),"")</f>
        <v/>
      </c>
    </row>
    <row r="137">
      <c r="A137" s="38" t="n"/>
      <c r="B137" s="7" t="n"/>
      <c r="C137" s="7" t="n"/>
      <c r="D137" s="7" t="n"/>
      <c r="E137" s="39" t="n"/>
      <c r="F137" s="39" t="n"/>
      <c r="G137" s="8" t="n"/>
      <c r="H137" s="40" t="n"/>
      <c r="I137" s="41">
        <f>IF(AND(ISNUMBER(E137),ISNUMBER(F137)),ROUND(MOD(F137-E137,1)*24-N(G137)/60,2),IF(ISNUMBER(H137),H137,""))</f>
        <v/>
      </c>
      <c r="J137" s="9" t="n"/>
      <c r="K137" s="24">
        <f>IF(AND(D137="Declarabel",ISNUMBER(I137)),I137*IF(ISNUMBER(J137),J137,Overzicht!$B$8),"")</f>
        <v/>
      </c>
    </row>
    <row r="138">
      <c r="A138" s="38" t="n"/>
      <c r="B138" s="7" t="n"/>
      <c r="C138" s="7" t="n"/>
      <c r="D138" s="7" t="n"/>
      <c r="E138" s="39" t="n"/>
      <c r="F138" s="39" t="n"/>
      <c r="G138" s="8" t="n"/>
      <c r="H138" s="40" t="n"/>
      <c r="I138" s="41">
        <f>IF(AND(ISNUMBER(E138),ISNUMBER(F138)),ROUND(MOD(F138-E138,1)*24-N(G138)/60,2),IF(ISNUMBER(H138),H138,""))</f>
        <v/>
      </c>
      <c r="J138" s="9" t="n"/>
      <c r="K138" s="24">
        <f>IF(AND(D138="Declarabel",ISNUMBER(I138)),I138*IF(ISNUMBER(J138),J138,Overzicht!$B$8),"")</f>
        <v/>
      </c>
    </row>
    <row r="139">
      <c r="A139" s="38" t="n"/>
      <c r="B139" s="7" t="n"/>
      <c r="C139" s="7" t="n"/>
      <c r="D139" s="7" t="n"/>
      <c r="E139" s="39" t="n"/>
      <c r="F139" s="39" t="n"/>
      <c r="G139" s="8" t="n"/>
      <c r="H139" s="40" t="n"/>
      <c r="I139" s="41">
        <f>IF(AND(ISNUMBER(E139),ISNUMBER(F139)),ROUND(MOD(F139-E139,1)*24-N(G139)/60,2),IF(ISNUMBER(H139),H139,""))</f>
        <v/>
      </c>
      <c r="J139" s="9" t="n"/>
      <c r="K139" s="24">
        <f>IF(AND(D139="Declarabel",ISNUMBER(I139)),I139*IF(ISNUMBER(J139),J139,Overzicht!$B$8),"")</f>
        <v/>
      </c>
    </row>
    <row r="140">
      <c r="A140" s="38" t="n"/>
      <c r="B140" s="7" t="n"/>
      <c r="C140" s="7" t="n"/>
      <c r="D140" s="7" t="n"/>
      <c r="E140" s="39" t="n"/>
      <c r="F140" s="39" t="n"/>
      <c r="G140" s="8" t="n"/>
      <c r="H140" s="40" t="n"/>
      <c r="I140" s="41">
        <f>IF(AND(ISNUMBER(E140),ISNUMBER(F140)),ROUND(MOD(F140-E140,1)*24-N(G140)/60,2),IF(ISNUMBER(H140),H140,""))</f>
        <v/>
      </c>
      <c r="J140" s="9" t="n"/>
      <c r="K140" s="24">
        <f>IF(AND(D140="Declarabel",ISNUMBER(I140)),I140*IF(ISNUMBER(J140),J140,Overzicht!$B$8),"")</f>
        <v/>
      </c>
    </row>
    <row r="141">
      <c r="A141" s="38" t="n"/>
      <c r="B141" s="7" t="n"/>
      <c r="C141" s="7" t="n"/>
      <c r="D141" s="7" t="n"/>
      <c r="E141" s="39" t="n"/>
      <c r="F141" s="39" t="n"/>
      <c r="G141" s="8" t="n"/>
      <c r="H141" s="40" t="n"/>
      <c r="I141" s="41">
        <f>IF(AND(ISNUMBER(E141),ISNUMBER(F141)),ROUND(MOD(F141-E141,1)*24-N(G141)/60,2),IF(ISNUMBER(H141),H141,""))</f>
        <v/>
      </c>
      <c r="J141" s="9" t="n"/>
      <c r="K141" s="24">
        <f>IF(AND(D141="Declarabel",ISNUMBER(I141)),I141*IF(ISNUMBER(J141),J141,Overzicht!$B$8),"")</f>
        <v/>
      </c>
    </row>
    <row r="142">
      <c r="A142" s="38" t="n"/>
      <c r="B142" s="7" t="n"/>
      <c r="C142" s="7" t="n"/>
      <c r="D142" s="7" t="n"/>
      <c r="E142" s="39" t="n"/>
      <c r="F142" s="39" t="n"/>
      <c r="G142" s="8" t="n"/>
      <c r="H142" s="40" t="n"/>
      <c r="I142" s="41">
        <f>IF(AND(ISNUMBER(E142),ISNUMBER(F142)),ROUND(MOD(F142-E142,1)*24-N(G142)/60,2),IF(ISNUMBER(H142),H142,""))</f>
        <v/>
      </c>
      <c r="J142" s="9" t="n"/>
      <c r="K142" s="24">
        <f>IF(AND(D142="Declarabel",ISNUMBER(I142)),I142*IF(ISNUMBER(J142),J142,Overzicht!$B$8),"")</f>
        <v/>
      </c>
    </row>
    <row r="143">
      <c r="A143" s="38" t="n"/>
      <c r="B143" s="7" t="n"/>
      <c r="C143" s="7" t="n"/>
      <c r="D143" s="7" t="n"/>
      <c r="E143" s="39" t="n"/>
      <c r="F143" s="39" t="n"/>
      <c r="G143" s="8" t="n"/>
      <c r="H143" s="40" t="n"/>
      <c r="I143" s="41">
        <f>IF(AND(ISNUMBER(E143),ISNUMBER(F143)),ROUND(MOD(F143-E143,1)*24-N(G143)/60,2),IF(ISNUMBER(H143),H143,""))</f>
        <v/>
      </c>
      <c r="J143" s="9" t="n"/>
      <c r="K143" s="24">
        <f>IF(AND(D143="Declarabel",ISNUMBER(I143)),I143*IF(ISNUMBER(J143),J143,Overzicht!$B$8),"")</f>
        <v/>
      </c>
    </row>
    <row r="144">
      <c r="A144" s="38" t="n"/>
      <c r="B144" s="7" t="n"/>
      <c r="C144" s="7" t="n"/>
      <c r="D144" s="7" t="n"/>
      <c r="E144" s="39" t="n"/>
      <c r="F144" s="39" t="n"/>
      <c r="G144" s="8" t="n"/>
      <c r="H144" s="40" t="n"/>
      <c r="I144" s="41">
        <f>IF(AND(ISNUMBER(E144),ISNUMBER(F144)),ROUND(MOD(F144-E144,1)*24-N(G144)/60,2),IF(ISNUMBER(H144),H144,""))</f>
        <v/>
      </c>
      <c r="J144" s="9" t="n"/>
      <c r="K144" s="24">
        <f>IF(AND(D144="Declarabel",ISNUMBER(I144)),I144*IF(ISNUMBER(J144),J144,Overzicht!$B$8),"")</f>
        <v/>
      </c>
    </row>
    <row r="145">
      <c r="A145" s="38" t="n"/>
      <c r="B145" s="7" t="n"/>
      <c r="C145" s="7" t="n"/>
      <c r="D145" s="7" t="n"/>
      <c r="E145" s="39" t="n"/>
      <c r="F145" s="39" t="n"/>
      <c r="G145" s="8" t="n"/>
      <c r="H145" s="40" t="n"/>
      <c r="I145" s="41">
        <f>IF(AND(ISNUMBER(E145),ISNUMBER(F145)),ROUND(MOD(F145-E145,1)*24-N(G145)/60,2),IF(ISNUMBER(H145),H145,""))</f>
        <v/>
      </c>
      <c r="J145" s="9" t="n"/>
      <c r="K145" s="24">
        <f>IF(AND(D145="Declarabel",ISNUMBER(I145)),I145*IF(ISNUMBER(J145),J145,Overzicht!$B$8),"")</f>
        <v/>
      </c>
    </row>
    <row r="146">
      <c r="A146" s="38" t="n"/>
      <c r="B146" s="7" t="n"/>
      <c r="C146" s="7" t="n"/>
      <c r="D146" s="7" t="n"/>
      <c r="E146" s="39" t="n"/>
      <c r="F146" s="39" t="n"/>
      <c r="G146" s="8" t="n"/>
      <c r="H146" s="40" t="n"/>
      <c r="I146" s="41">
        <f>IF(AND(ISNUMBER(E146),ISNUMBER(F146)),ROUND(MOD(F146-E146,1)*24-N(G146)/60,2),IF(ISNUMBER(H146),H146,""))</f>
        <v/>
      </c>
      <c r="J146" s="9" t="n"/>
      <c r="K146" s="24">
        <f>IF(AND(D146="Declarabel",ISNUMBER(I146)),I146*IF(ISNUMBER(J146),J146,Overzicht!$B$8),"")</f>
        <v/>
      </c>
    </row>
    <row r="147">
      <c r="A147" s="38" t="n"/>
      <c r="B147" s="7" t="n"/>
      <c r="C147" s="7" t="n"/>
      <c r="D147" s="7" t="n"/>
      <c r="E147" s="39" t="n"/>
      <c r="F147" s="39" t="n"/>
      <c r="G147" s="8" t="n"/>
      <c r="H147" s="40" t="n"/>
      <c r="I147" s="41">
        <f>IF(AND(ISNUMBER(E147),ISNUMBER(F147)),ROUND(MOD(F147-E147,1)*24-N(G147)/60,2),IF(ISNUMBER(H147),H147,""))</f>
        <v/>
      </c>
      <c r="J147" s="9" t="n"/>
      <c r="K147" s="24">
        <f>IF(AND(D147="Declarabel",ISNUMBER(I147)),I147*IF(ISNUMBER(J147),J147,Overzicht!$B$8),"")</f>
        <v/>
      </c>
    </row>
    <row r="148">
      <c r="A148" s="38" t="n"/>
      <c r="B148" s="7" t="n"/>
      <c r="C148" s="7" t="n"/>
      <c r="D148" s="7" t="n"/>
      <c r="E148" s="39" t="n"/>
      <c r="F148" s="39" t="n"/>
      <c r="G148" s="8" t="n"/>
      <c r="H148" s="40" t="n"/>
      <c r="I148" s="41">
        <f>IF(AND(ISNUMBER(E148),ISNUMBER(F148)),ROUND(MOD(F148-E148,1)*24-N(G148)/60,2),IF(ISNUMBER(H148),H148,""))</f>
        <v/>
      </c>
      <c r="J148" s="9" t="n"/>
      <c r="K148" s="24">
        <f>IF(AND(D148="Declarabel",ISNUMBER(I148)),I148*IF(ISNUMBER(J148),J148,Overzicht!$B$8),"")</f>
        <v/>
      </c>
    </row>
    <row r="149">
      <c r="A149" s="38" t="n"/>
      <c r="B149" s="7" t="n"/>
      <c r="C149" s="7" t="n"/>
      <c r="D149" s="7" t="n"/>
      <c r="E149" s="39" t="n"/>
      <c r="F149" s="39" t="n"/>
      <c r="G149" s="8" t="n"/>
      <c r="H149" s="40" t="n"/>
      <c r="I149" s="41">
        <f>IF(AND(ISNUMBER(E149),ISNUMBER(F149)),ROUND(MOD(F149-E149,1)*24-N(G149)/60,2),IF(ISNUMBER(H149),H149,""))</f>
        <v/>
      </c>
      <c r="J149" s="9" t="n"/>
      <c r="K149" s="24">
        <f>IF(AND(D149="Declarabel",ISNUMBER(I149)),I149*IF(ISNUMBER(J149),J149,Overzicht!$B$8),"")</f>
        <v/>
      </c>
    </row>
    <row r="150">
      <c r="A150" s="38" t="n"/>
      <c r="B150" s="7" t="n"/>
      <c r="C150" s="7" t="n"/>
      <c r="D150" s="7" t="n"/>
      <c r="E150" s="39" t="n"/>
      <c r="F150" s="39" t="n"/>
      <c r="G150" s="8" t="n"/>
      <c r="H150" s="40" t="n"/>
      <c r="I150" s="41">
        <f>IF(AND(ISNUMBER(E150),ISNUMBER(F150)),ROUND(MOD(F150-E150,1)*24-N(G150)/60,2),IF(ISNUMBER(H150),H150,""))</f>
        <v/>
      </c>
      <c r="J150" s="9" t="n"/>
      <c r="K150" s="24">
        <f>IF(AND(D150="Declarabel",ISNUMBER(I150)),I150*IF(ISNUMBER(J150),J150,Overzicht!$B$8),"")</f>
        <v/>
      </c>
    </row>
    <row r="151">
      <c r="A151" s="38" t="n"/>
      <c r="B151" s="7" t="n"/>
      <c r="C151" s="7" t="n"/>
      <c r="D151" s="7" t="n"/>
      <c r="E151" s="39" t="n"/>
      <c r="F151" s="39" t="n"/>
      <c r="G151" s="8" t="n"/>
      <c r="H151" s="40" t="n"/>
      <c r="I151" s="41">
        <f>IF(AND(ISNUMBER(E151),ISNUMBER(F151)),ROUND(MOD(F151-E151,1)*24-N(G151)/60,2),IF(ISNUMBER(H151),H151,""))</f>
        <v/>
      </c>
      <c r="J151" s="9" t="n"/>
      <c r="K151" s="24">
        <f>IF(AND(D151="Declarabel",ISNUMBER(I151)),I151*IF(ISNUMBER(J151),J151,Overzicht!$B$8),"")</f>
        <v/>
      </c>
    </row>
    <row r="152">
      <c r="A152" s="38" t="n"/>
      <c r="B152" s="7" t="n"/>
      <c r="C152" s="7" t="n"/>
      <c r="D152" s="7" t="n"/>
      <c r="E152" s="39" t="n"/>
      <c r="F152" s="39" t="n"/>
      <c r="G152" s="8" t="n"/>
      <c r="H152" s="40" t="n"/>
      <c r="I152" s="41">
        <f>IF(AND(ISNUMBER(E152),ISNUMBER(F152)),ROUND(MOD(F152-E152,1)*24-N(G152)/60,2),IF(ISNUMBER(H152),H152,""))</f>
        <v/>
      </c>
      <c r="J152" s="9" t="n"/>
      <c r="K152" s="24">
        <f>IF(AND(D152="Declarabel",ISNUMBER(I152)),I152*IF(ISNUMBER(J152),J152,Overzicht!$B$8),"")</f>
        <v/>
      </c>
    </row>
    <row r="153">
      <c r="A153" s="38" t="n"/>
      <c r="B153" s="7" t="n"/>
      <c r="C153" s="7" t="n"/>
      <c r="D153" s="7" t="n"/>
      <c r="E153" s="39" t="n"/>
      <c r="F153" s="39" t="n"/>
      <c r="G153" s="8" t="n"/>
      <c r="H153" s="40" t="n"/>
      <c r="I153" s="41">
        <f>IF(AND(ISNUMBER(E153),ISNUMBER(F153)),ROUND(MOD(F153-E153,1)*24-N(G153)/60,2),IF(ISNUMBER(H153),H153,""))</f>
        <v/>
      </c>
      <c r="J153" s="9" t="n"/>
      <c r="K153" s="24">
        <f>IF(AND(D153="Declarabel",ISNUMBER(I153)),I153*IF(ISNUMBER(J153),J153,Overzicht!$B$8),"")</f>
        <v/>
      </c>
    </row>
    <row r="154">
      <c r="A154" s="38" t="n"/>
      <c r="B154" s="7" t="n"/>
      <c r="C154" s="7" t="n"/>
      <c r="D154" s="7" t="n"/>
      <c r="E154" s="39" t="n"/>
      <c r="F154" s="39" t="n"/>
      <c r="G154" s="8" t="n"/>
      <c r="H154" s="40" t="n"/>
      <c r="I154" s="41">
        <f>IF(AND(ISNUMBER(E154),ISNUMBER(F154)),ROUND(MOD(F154-E154,1)*24-N(G154)/60,2),IF(ISNUMBER(H154),H154,""))</f>
        <v/>
      </c>
      <c r="J154" s="9" t="n"/>
      <c r="K154" s="24">
        <f>IF(AND(D154="Declarabel",ISNUMBER(I154)),I154*IF(ISNUMBER(J154),J154,Overzicht!$B$8),"")</f>
        <v/>
      </c>
    </row>
    <row r="155">
      <c r="A155" s="38" t="n"/>
      <c r="B155" s="7" t="n"/>
      <c r="C155" s="7" t="n"/>
      <c r="D155" s="7" t="n"/>
      <c r="E155" s="39" t="n"/>
      <c r="F155" s="39" t="n"/>
      <c r="G155" s="8" t="n"/>
      <c r="H155" s="40" t="n"/>
      <c r="I155" s="41">
        <f>IF(AND(ISNUMBER(E155),ISNUMBER(F155)),ROUND(MOD(F155-E155,1)*24-N(G155)/60,2),IF(ISNUMBER(H155),H155,""))</f>
        <v/>
      </c>
      <c r="J155" s="9" t="n"/>
      <c r="K155" s="24">
        <f>IF(AND(D155="Declarabel",ISNUMBER(I155)),I155*IF(ISNUMBER(J155),J155,Overzicht!$B$8),"")</f>
        <v/>
      </c>
    </row>
    <row r="156">
      <c r="A156" s="38" t="n"/>
      <c r="B156" s="7" t="n"/>
      <c r="C156" s="7" t="n"/>
      <c r="D156" s="7" t="n"/>
      <c r="E156" s="39" t="n"/>
      <c r="F156" s="39" t="n"/>
      <c r="G156" s="8" t="n"/>
      <c r="H156" s="40" t="n"/>
      <c r="I156" s="41">
        <f>IF(AND(ISNUMBER(E156),ISNUMBER(F156)),ROUND(MOD(F156-E156,1)*24-N(G156)/60,2),IF(ISNUMBER(H156),H156,""))</f>
        <v/>
      </c>
      <c r="J156" s="9" t="n"/>
      <c r="K156" s="24">
        <f>IF(AND(D156="Declarabel",ISNUMBER(I156)),I156*IF(ISNUMBER(J156),J156,Overzicht!$B$8),"")</f>
        <v/>
      </c>
    </row>
    <row r="157">
      <c r="A157" s="38" t="n"/>
      <c r="B157" s="7" t="n"/>
      <c r="C157" s="7" t="n"/>
      <c r="D157" s="7" t="n"/>
      <c r="E157" s="39" t="n"/>
      <c r="F157" s="39" t="n"/>
      <c r="G157" s="8" t="n"/>
      <c r="H157" s="40" t="n"/>
      <c r="I157" s="41">
        <f>IF(AND(ISNUMBER(E157),ISNUMBER(F157)),ROUND(MOD(F157-E157,1)*24-N(G157)/60,2),IF(ISNUMBER(H157),H157,""))</f>
        <v/>
      </c>
      <c r="J157" s="9" t="n"/>
      <c r="K157" s="24">
        <f>IF(AND(D157="Declarabel",ISNUMBER(I157)),I157*IF(ISNUMBER(J157),J157,Overzicht!$B$8),"")</f>
        <v/>
      </c>
    </row>
    <row r="158">
      <c r="A158" s="38" t="n"/>
      <c r="B158" s="7" t="n"/>
      <c r="C158" s="7" t="n"/>
      <c r="D158" s="7" t="n"/>
      <c r="E158" s="39" t="n"/>
      <c r="F158" s="39" t="n"/>
      <c r="G158" s="8" t="n"/>
      <c r="H158" s="40" t="n"/>
      <c r="I158" s="41">
        <f>IF(AND(ISNUMBER(E158),ISNUMBER(F158)),ROUND(MOD(F158-E158,1)*24-N(G158)/60,2),IF(ISNUMBER(H158),H158,""))</f>
        <v/>
      </c>
      <c r="J158" s="9" t="n"/>
      <c r="K158" s="24">
        <f>IF(AND(D158="Declarabel",ISNUMBER(I158)),I158*IF(ISNUMBER(J158),J158,Overzicht!$B$8),"")</f>
        <v/>
      </c>
    </row>
    <row r="159">
      <c r="A159" s="38" t="n"/>
      <c r="B159" s="7" t="n"/>
      <c r="C159" s="7" t="n"/>
      <c r="D159" s="7" t="n"/>
      <c r="E159" s="39" t="n"/>
      <c r="F159" s="39" t="n"/>
      <c r="G159" s="8" t="n"/>
      <c r="H159" s="40" t="n"/>
      <c r="I159" s="41">
        <f>IF(AND(ISNUMBER(E159),ISNUMBER(F159)),ROUND(MOD(F159-E159,1)*24-N(G159)/60,2),IF(ISNUMBER(H159),H159,""))</f>
        <v/>
      </c>
      <c r="J159" s="9" t="n"/>
      <c r="K159" s="24">
        <f>IF(AND(D159="Declarabel",ISNUMBER(I159)),I159*IF(ISNUMBER(J159),J159,Overzicht!$B$8),"")</f>
        <v/>
      </c>
    </row>
    <row r="160">
      <c r="A160" s="38" t="n"/>
      <c r="B160" s="7" t="n"/>
      <c r="C160" s="7" t="n"/>
      <c r="D160" s="7" t="n"/>
      <c r="E160" s="39" t="n"/>
      <c r="F160" s="39" t="n"/>
      <c r="G160" s="8" t="n"/>
      <c r="H160" s="40" t="n"/>
      <c r="I160" s="41">
        <f>IF(AND(ISNUMBER(E160),ISNUMBER(F160)),ROUND(MOD(F160-E160,1)*24-N(G160)/60,2),IF(ISNUMBER(H160),H160,""))</f>
        <v/>
      </c>
      <c r="J160" s="9" t="n"/>
      <c r="K160" s="24">
        <f>IF(AND(D160="Declarabel",ISNUMBER(I160)),I160*IF(ISNUMBER(J160),J160,Overzicht!$B$8),"")</f>
        <v/>
      </c>
    </row>
    <row r="161">
      <c r="A161" s="38" t="n"/>
      <c r="B161" s="7" t="n"/>
      <c r="C161" s="7" t="n"/>
      <c r="D161" s="7" t="n"/>
      <c r="E161" s="39" t="n"/>
      <c r="F161" s="39" t="n"/>
      <c r="G161" s="8" t="n"/>
      <c r="H161" s="40" t="n"/>
      <c r="I161" s="41">
        <f>IF(AND(ISNUMBER(E161),ISNUMBER(F161)),ROUND(MOD(F161-E161,1)*24-N(G161)/60,2),IF(ISNUMBER(H161),H161,""))</f>
        <v/>
      </c>
      <c r="J161" s="9" t="n"/>
      <c r="K161" s="24">
        <f>IF(AND(D161="Declarabel",ISNUMBER(I161)),I161*IF(ISNUMBER(J161),J161,Overzicht!$B$8),"")</f>
        <v/>
      </c>
    </row>
    <row r="162">
      <c r="A162" s="38" t="n"/>
      <c r="B162" s="7" t="n"/>
      <c r="C162" s="7" t="n"/>
      <c r="D162" s="7" t="n"/>
      <c r="E162" s="39" t="n"/>
      <c r="F162" s="39" t="n"/>
      <c r="G162" s="8" t="n"/>
      <c r="H162" s="40" t="n"/>
      <c r="I162" s="41">
        <f>IF(AND(ISNUMBER(E162),ISNUMBER(F162)),ROUND(MOD(F162-E162,1)*24-N(G162)/60,2),IF(ISNUMBER(H162),H162,""))</f>
        <v/>
      </c>
      <c r="J162" s="9" t="n"/>
      <c r="K162" s="24">
        <f>IF(AND(D162="Declarabel",ISNUMBER(I162)),I162*IF(ISNUMBER(J162),J162,Overzicht!$B$8),"")</f>
        <v/>
      </c>
    </row>
    <row r="163">
      <c r="A163" s="38" t="n"/>
      <c r="B163" s="7" t="n"/>
      <c r="C163" s="7" t="n"/>
      <c r="D163" s="7" t="n"/>
      <c r="E163" s="39" t="n"/>
      <c r="F163" s="39" t="n"/>
      <c r="G163" s="8" t="n"/>
      <c r="H163" s="40" t="n"/>
      <c r="I163" s="41">
        <f>IF(AND(ISNUMBER(E163),ISNUMBER(F163)),ROUND(MOD(F163-E163,1)*24-N(G163)/60,2),IF(ISNUMBER(H163),H163,""))</f>
        <v/>
      </c>
      <c r="J163" s="9" t="n"/>
      <c r="K163" s="24">
        <f>IF(AND(D163="Declarabel",ISNUMBER(I163)),I163*IF(ISNUMBER(J163),J163,Overzicht!$B$8),"")</f>
        <v/>
      </c>
    </row>
    <row r="164">
      <c r="A164" s="38" t="n"/>
      <c r="B164" s="7" t="n"/>
      <c r="C164" s="7" t="n"/>
      <c r="D164" s="7" t="n"/>
      <c r="E164" s="39" t="n"/>
      <c r="F164" s="39" t="n"/>
      <c r="G164" s="8" t="n"/>
      <c r="H164" s="40" t="n"/>
      <c r="I164" s="41">
        <f>IF(AND(ISNUMBER(E164),ISNUMBER(F164)),ROUND(MOD(F164-E164,1)*24-N(G164)/60,2),IF(ISNUMBER(H164),H164,""))</f>
        <v/>
      </c>
      <c r="J164" s="9" t="n"/>
      <c r="K164" s="24">
        <f>IF(AND(D164="Declarabel",ISNUMBER(I164)),I164*IF(ISNUMBER(J164),J164,Overzicht!$B$8),"")</f>
        <v/>
      </c>
    </row>
    <row r="165">
      <c r="A165" s="38" t="n"/>
      <c r="B165" s="7" t="n"/>
      <c r="C165" s="7" t="n"/>
      <c r="D165" s="7" t="n"/>
      <c r="E165" s="39" t="n"/>
      <c r="F165" s="39" t="n"/>
      <c r="G165" s="8" t="n"/>
      <c r="H165" s="40" t="n"/>
      <c r="I165" s="41">
        <f>IF(AND(ISNUMBER(E165),ISNUMBER(F165)),ROUND(MOD(F165-E165,1)*24-N(G165)/60,2),IF(ISNUMBER(H165),H165,""))</f>
        <v/>
      </c>
      <c r="J165" s="9" t="n"/>
      <c r="K165" s="24">
        <f>IF(AND(D165="Declarabel",ISNUMBER(I165)),I165*IF(ISNUMBER(J165),J165,Overzicht!$B$8),"")</f>
        <v/>
      </c>
    </row>
    <row r="166">
      <c r="A166" s="38" t="n"/>
      <c r="B166" s="7" t="n"/>
      <c r="C166" s="7" t="n"/>
      <c r="D166" s="7" t="n"/>
      <c r="E166" s="39" t="n"/>
      <c r="F166" s="39" t="n"/>
      <c r="G166" s="8" t="n"/>
      <c r="H166" s="40" t="n"/>
      <c r="I166" s="41">
        <f>IF(AND(ISNUMBER(E166),ISNUMBER(F166)),ROUND(MOD(F166-E166,1)*24-N(G166)/60,2),IF(ISNUMBER(H166),H166,""))</f>
        <v/>
      </c>
      <c r="J166" s="9" t="n"/>
      <c r="K166" s="24">
        <f>IF(AND(D166="Declarabel",ISNUMBER(I166)),I166*IF(ISNUMBER(J166),J166,Overzicht!$B$8),"")</f>
        <v/>
      </c>
    </row>
    <row r="167">
      <c r="A167" s="38" t="n"/>
      <c r="B167" s="7" t="n"/>
      <c r="C167" s="7" t="n"/>
      <c r="D167" s="7" t="n"/>
      <c r="E167" s="39" t="n"/>
      <c r="F167" s="39" t="n"/>
      <c r="G167" s="8" t="n"/>
      <c r="H167" s="40" t="n"/>
      <c r="I167" s="41">
        <f>IF(AND(ISNUMBER(E167),ISNUMBER(F167)),ROUND(MOD(F167-E167,1)*24-N(G167)/60,2),IF(ISNUMBER(H167),H167,""))</f>
        <v/>
      </c>
      <c r="J167" s="9" t="n"/>
      <c r="K167" s="24">
        <f>IF(AND(D167="Declarabel",ISNUMBER(I167)),I167*IF(ISNUMBER(J167),J167,Overzicht!$B$8),"")</f>
        <v/>
      </c>
    </row>
    <row r="168">
      <c r="A168" s="38" t="n"/>
      <c r="B168" s="7" t="n"/>
      <c r="C168" s="7" t="n"/>
      <c r="D168" s="7" t="n"/>
      <c r="E168" s="39" t="n"/>
      <c r="F168" s="39" t="n"/>
      <c r="G168" s="8" t="n"/>
      <c r="H168" s="40" t="n"/>
      <c r="I168" s="41">
        <f>IF(AND(ISNUMBER(E168),ISNUMBER(F168)),ROUND(MOD(F168-E168,1)*24-N(G168)/60,2),IF(ISNUMBER(H168),H168,""))</f>
        <v/>
      </c>
      <c r="J168" s="9" t="n"/>
      <c r="K168" s="24">
        <f>IF(AND(D168="Declarabel",ISNUMBER(I168)),I168*IF(ISNUMBER(J168),J168,Overzicht!$B$8),"")</f>
        <v/>
      </c>
    </row>
    <row r="169">
      <c r="A169" s="38" t="n"/>
      <c r="B169" s="7" t="n"/>
      <c r="C169" s="7" t="n"/>
      <c r="D169" s="7" t="n"/>
      <c r="E169" s="39" t="n"/>
      <c r="F169" s="39" t="n"/>
      <c r="G169" s="8" t="n"/>
      <c r="H169" s="40" t="n"/>
      <c r="I169" s="41">
        <f>IF(AND(ISNUMBER(E169),ISNUMBER(F169)),ROUND(MOD(F169-E169,1)*24-N(G169)/60,2),IF(ISNUMBER(H169),H169,""))</f>
        <v/>
      </c>
      <c r="J169" s="9" t="n"/>
      <c r="K169" s="24">
        <f>IF(AND(D169="Declarabel",ISNUMBER(I169)),I169*IF(ISNUMBER(J169),J169,Overzicht!$B$8),"")</f>
        <v/>
      </c>
    </row>
    <row r="170">
      <c r="A170" s="38" t="n"/>
      <c r="B170" s="7" t="n"/>
      <c r="C170" s="7" t="n"/>
      <c r="D170" s="7" t="n"/>
      <c r="E170" s="39" t="n"/>
      <c r="F170" s="39" t="n"/>
      <c r="G170" s="8" t="n"/>
      <c r="H170" s="40" t="n"/>
      <c r="I170" s="41">
        <f>IF(AND(ISNUMBER(E170),ISNUMBER(F170)),ROUND(MOD(F170-E170,1)*24-N(G170)/60,2),IF(ISNUMBER(H170),H170,""))</f>
        <v/>
      </c>
      <c r="J170" s="9" t="n"/>
      <c r="K170" s="24">
        <f>IF(AND(D170="Declarabel",ISNUMBER(I170)),I170*IF(ISNUMBER(J170),J170,Overzicht!$B$8),"")</f>
        <v/>
      </c>
    </row>
    <row r="171">
      <c r="A171" s="38" t="n"/>
      <c r="B171" s="7" t="n"/>
      <c r="C171" s="7" t="n"/>
      <c r="D171" s="7" t="n"/>
      <c r="E171" s="39" t="n"/>
      <c r="F171" s="39" t="n"/>
      <c r="G171" s="8" t="n"/>
      <c r="H171" s="40" t="n"/>
      <c r="I171" s="41">
        <f>IF(AND(ISNUMBER(E171),ISNUMBER(F171)),ROUND(MOD(F171-E171,1)*24-N(G171)/60,2),IF(ISNUMBER(H171),H171,""))</f>
        <v/>
      </c>
      <c r="J171" s="9" t="n"/>
      <c r="K171" s="24">
        <f>IF(AND(D171="Declarabel",ISNUMBER(I171)),I171*IF(ISNUMBER(J171),J171,Overzicht!$B$8),"")</f>
        <v/>
      </c>
    </row>
    <row r="172">
      <c r="A172" s="38" t="n"/>
      <c r="B172" s="7" t="n"/>
      <c r="C172" s="7" t="n"/>
      <c r="D172" s="7" t="n"/>
      <c r="E172" s="39" t="n"/>
      <c r="F172" s="39" t="n"/>
      <c r="G172" s="8" t="n"/>
      <c r="H172" s="40" t="n"/>
      <c r="I172" s="41">
        <f>IF(AND(ISNUMBER(E172),ISNUMBER(F172)),ROUND(MOD(F172-E172,1)*24-N(G172)/60,2),IF(ISNUMBER(H172),H172,""))</f>
        <v/>
      </c>
      <c r="J172" s="9" t="n"/>
      <c r="K172" s="24">
        <f>IF(AND(D172="Declarabel",ISNUMBER(I172)),I172*IF(ISNUMBER(J172),J172,Overzicht!$B$8),"")</f>
        <v/>
      </c>
    </row>
    <row r="173">
      <c r="A173" s="38" t="n"/>
      <c r="B173" s="7" t="n"/>
      <c r="C173" s="7" t="n"/>
      <c r="D173" s="7" t="n"/>
      <c r="E173" s="39" t="n"/>
      <c r="F173" s="39" t="n"/>
      <c r="G173" s="8" t="n"/>
      <c r="H173" s="40" t="n"/>
      <c r="I173" s="41">
        <f>IF(AND(ISNUMBER(E173),ISNUMBER(F173)),ROUND(MOD(F173-E173,1)*24-N(G173)/60,2),IF(ISNUMBER(H173),H173,""))</f>
        <v/>
      </c>
      <c r="J173" s="9" t="n"/>
      <c r="K173" s="24">
        <f>IF(AND(D173="Declarabel",ISNUMBER(I173)),I173*IF(ISNUMBER(J173),J173,Overzicht!$B$8),"")</f>
        <v/>
      </c>
    </row>
    <row r="174">
      <c r="A174" s="38" t="n"/>
      <c r="B174" s="7" t="n"/>
      <c r="C174" s="7" t="n"/>
      <c r="D174" s="7" t="n"/>
      <c r="E174" s="39" t="n"/>
      <c r="F174" s="39" t="n"/>
      <c r="G174" s="8" t="n"/>
      <c r="H174" s="40" t="n"/>
      <c r="I174" s="41">
        <f>IF(AND(ISNUMBER(E174),ISNUMBER(F174)),ROUND(MOD(F174-E174,1)*24-N(G174)/60,2),IF(ISNUMBER(H174),H174,""))</f>
        <v/>
      </c>
      <c r="J174" s="9" t="n"/>
      <c r="K174" s="24">
        <f>IF(AND(D174="Declarabel",ISNUMBER(I174)),I174*IF(ISNUMBER(J174),J174,Overzicht!$B$8),"")</f>
        <v/>
      </c>
    </row>
    <row r="175">
      <c r="A175" s="38" t="n"/>
      <c r="B175" s="7" t="n"/>
      <c r="C175" s="7" t="n"/>
      <c r="D175" s="7" t="n"/>
      <c r="E175" s="39" t="n"/>
      <c r="F175" s="39" t="n"/>
      <c r="G175" s="8" t="n"/>
      <c r="H175" s="40" t="n"/>
      <c r="I175" s="41">
        <f>IF(AND(ISNUMBER(E175),ISNUMBER(F175)),ROUND(MOD(F175-E175,1)*24-N(G175)/60,2),IF(ISNUMBER(H175),H175,""))</f>
        <v/>
      </c>
      <c r="J175" s="9" t="n"/>
      <c r="K175" s="24">
        <f>IF(AND(D175="Declarabel",ISNUMBER(I175)),I175*IF(ISNUMBER(J175),J175,Overzicht!$B$8),"")</f>
        <v/>
      </c>
    </row>
    <row r="176">
      <c r="A176" s="38" t="n"/>
      <c r="B176" s="7" t="n"/>
      <c r="C176" s="7" t="n"/>
      <c r="D176" s="7" t="n"/>
      <c r="E176" s="39" t="n"/>
      <c r="F176" s="39" t="n"/>
      <c r="G176" s="8" t="n"/>
      <c r="H176" s="40" t="n"/>
      <c r="I176" s="41">
        <f>IF(AND(ISNUMBER(E176),ISNUMBER(F176)),ROUND(MOD(F176-E176,1)*24-N(G176)/60,2),IF(ISNUMBER(H176),H176,""))</f>
        <v/>
      </c>
      <c r="J176" s="9" t="n"/>
      <c r="K176" s="24">
        <f>IF(AND(D176="Declarabel",ISNUMBER(I176)),I176*IF(ISNUMBER(J176),J176,Overzicht!$B$8),"")</f>
        <v/>
      </c>
    </row>
    <row r="177">
      <c r="A177" s="38" t="n"/>
      <c r="B177" s="7" t="n"/>
      <c r="C177" s="7" t="n"/>
      <c r="D177" s="7" t="n"/>
      <c r="E177" s="39" t="n"/>
      <c r="F177" s="39" t="n"/>
      <c r="G177" s="8" t="n"/>
      <c r="H177" s="40" t="n"/>
      <c r="I177" s="41">
        <f>IF(AND(ISNUMBER(E177),ISNUMBER(F177)),ROUND(MOD(F177-E177,1)*24-N(G177)/60,2),IF(ISNUMBER(H177),H177,""))</f>
        <v/>
      </c>
      <c r="J177" s="9" t="n"/>
      <c r="K177" s="24">
        <f>IF(AND(D177="Declarabel",ISNUMBER(I177)),I177*IF(ISNUMBER(J177),J177,Overzicht!$B$8),"")</f>
        <v/>
      </c>
    </row>
    <row r="178">
      <c r="A178" s="38" t="n"/>
      <c r="B178" s="7" t="n"/>
      <c r="C178" s="7" t="n"/>
      <c r="D178" s="7" t="n"/>
      <c r="E178" s="39" t="n"/>
      <c r="F178" s="39" t="n"/>
      <c r="G178" s="8" t="n"/>
      <c r="H178" s="40" t="n"/>
      <c r="I178" s="41">
        <f>IF(AND(ISNUMBER(E178),ISNUMBER(F178)),ROUND(MOD(F178-E178,1)*24-N(G178)/60,2),IF(ISNUMBER(H178),H178,""))</f>
        <v/>
      </c>
      <c r="J178" s="9" t="n"/>
      <c r="K178" s="24">
        <f>IF(AND(D178="Declarabel",ISNUMBER(I178)),I178*IF(ISNUMBER(J178),J178,Overzicht!$B$8),"")</f>
        <v/>
      </c>
    </row>
    <row r="179">
      <c r="A179" s="38" t="n"/>
      <c r="B179" s="7" t="n"/>
      <c r="C179" s="7" t="n"/>
      <c r="D179" s="7" t="n"/>
      <c r="E179" s="39" t="n"/>
      <c r="F179" s="39" t="n"/>
      <c r="G179" s="8" t="n"/>
      <c r="H179" s="40" t="n"/>
      <c r="I179" s="41">
        <f>IF(AND(ISNUMBER(E179),ISNUMBER(F179)),ROUND(MOD(F179-E179,1)*24-N(G179)/60,2),IF(ISNUMBER(H179),H179,""))</f>
        <v/>
      </c>
      <c r="J179" s="9" t="n"/>
      <c r="K179" s="24">
        <f>IF(AND(D179="Declarabel",ISNUMBER(I179)),I179*IF(ISNUMBER(J179),J179,Overzicht!$B$8),"")</f>
        <v/>
      </c>
    </row>
    <row r="180">
      <c r="A180" s="38" t="n"/>
      <c r="B180" s="7" t="n"/>
      <c r="C180" s="7" t="n"/>
      <c r="D180" s="7" t="n"/>
      <c r="E180" s="39" t="n"/>
      <c r="F180" s="39" t="n"/>
      <c r="G180" s="8" t="n"/>
      <c r="H180" s="40" t="n"/>
      <c r="I180" s="41">
        <f>IF(AND(ISNUMBER(E180),ISNUMBER(F180)),ROUND(MOD(F180-E180,1)*24-N(G180)/60,2),IF(ISNUMBER(H180),H180,""))</f>
        <v/>
      </c>
      <c r="J180" s="9" t="n"/>
      <c r="K180" s="24">
        <f>IF(AND(D180="Declarabel",ISNUMBER(I180)),I180*IF(ISNUMBER(J180),J180,Overzicht!$B$8),"")</f>
        <v/>
      </c>
    </row>
    <row r="181">
      <c r="A181" s="38" t="n"/>
      <c r="B181" s="7" t="n"/>
      <c r="C181" s="7" t="n"/>
      <c r="D181" s="7" t="n"/>
      <c r="E181" s="39" t="n"/>
      <c r="F181" s="39" t="n"/>
      <c r="G181" s="8" t="n"/>
      <c r="H181" s="40" t="n"/>
      <c r="I181" s="41">
        <f>IF(AND(ISNUMBER(E181),ISNUMBER(F181)),ROUND(MOD(F181-E181,1)*24-N(G181)/60,2),IF(ISNUMBER(H181),H181,""))</f>
        <v/>
      </c>
      <c r="J181" s="9" t="n"/>
      <c r="K181" s="24">
        <f>IF(AND(D181="Declarabel",ISNUMBER(I181)),I181*IF(ISNUMBER(J181),J181,Overzicht!$B$8),"")</f>
        <v/>
      </c>
    </row>
    <row r="182">
      <c r="A182" s="38" t="n"/>
      <c r="B182" s="7" t="n"/>
      <c r="C182" s="7" t="n"/>
      <c r="D182" s="7" t="n"/>
      <c r="E182" s="39" t="n"/>
      <c r="F182" s="39" t="n"/>
      <c r="G182" s="8" t="n"/>
      <c r="H182" s="40" t="n"/>
      <c r="I182" s="41">
        <f>IF(AND(ISNUMBER(E182),ISNUMBER(F182)),ROUND(MOD(F182-E182,1)*24-N(G182)/60,2),IF(ISNUMBER(H182),H182,""))</f>
        <v/>
      </c>
      <c r="J182" s="9" t="n"/>
      <c r="K182" s="24">
        <f>IF(AND(D182="Declarabel",ISNUMBER(I182)),I182*IF(ISNUMBER(J182),J182,Overzicht!$B$8),"")</f>
        <v/>
      </c>
    </row>
    <row r="183">
      <c r="A183" s="38" t="n"/>
      <c r="B183" s="7" t="n"/>
      <c r="C183" s="7" t="n"/>
      <c r="D183" s="7" t="n"/>
      <c r="E183" s="39" t="n"/>
      <c r="F183" s="39" t="n"/>
      <c r="G183" s="8" t="n"/>
      <c r="H183" s="40" t="n"/>
      <c r="I183" s="41">
        <f>IF(AND(ISNUMBER(E183),ISNUMBER(F183)),ROUND(MOD(F183-E183,1)*24-N(G183)/60,2),IF(ISNUMBER(H183),H183,""))</f>
        <v/>
      </c>
      <c r="J183" s="9" t="n"/>
      <c r="K183" s="24">
        <f>IF(AND(D183="Declarabel",ISNUMBER(I183)),I183*IF(ISNUMBER(J183),J183,Overzicht!$B$8),"")</f>
        <v/>
      </c>
    </row>
    <row r="184">
      <c r="A184" s="38" t="n"/>
      <c r="B184" s="7" t="n"/>
      <c r="C184" s="7" t="n"/>
      <c r="D184" s="7" t="n"/>
      <c r="E184" s="39" t="n"/>
      <c r="F184" s="39" t="n"/>
      <c r="G184" s="8" t="n"/>
      <c r="H184" s="40" t="n"/>
      <c r="I184" s="41">
        <f>IF(AND(ISNUMBER(E184),ISNUMBER(F184)),ROUND(MOD(F184-E184,1)*24-N(G184)/60,2),IF(ISNUMBER(H184),H184,""))</f>
        <v/>
      </c>
      <c r="J184" s="9" t="n"/>
      <c r="K184" s="24">
        <f>IF(AND(D184="Declarabel",ISNUMBER(I184)),I184*IF(ISNUMBER(J184),J184,Overzicht!$B$8),"")</f>
        <v/>
      </c>
    </row>
    <row r="185">
      <c r="A185" s="38" t="n"/>
      <c r="B185" s="7" t="n"/>
      <c r="C185" s="7" t="n"/>
      <c r="D185" s="7" t="n"/>
      <c r="E185" s="39" t="n"/>
      <c r="F185" s="39" t="n"/>
      <c r="G185" s="8" t="n"/>
      <c r="H185" s="40" t="n"/>
      <c r="I185" s="41">
        <f>IF(AND(ISNUMBER(E185),ISNUMBER(F185)),ROUND(MOD(F185-E185,1)*24-N(G185)/60,2),IF(ISNUMBER(H185),H185,""))</f>
        <v/>
      </c>
      <c r="J185" s="9" t="n"/>
      <c r="K185" s="24">
        <f>IF(AND(D185="Declarabel",ISNUMBER(I185)),I185*IF(ISNUMBER(J185),J185,Overzicht!$B$8),"")</f>
        <v/>
      </c>
    </row>
    <row r="186">
      <c r="A186" s="38" t="n"/>
      <c r="B186" s="7" t="n"/>
      <c r="C186" s="7" t="n"/>
      <c r="D186" s="7" t="n"/>
      <c r="E186" s="39" t="n"/>
      <c r="F186" s="39" t="n"/>
      <c r="G186" s="8" t="n"/>
      <c r="H186" s="40" t="n"/>
      <c r="I186" s="41">
        <f>IF(AND(ISNUMBER(E186),ISNUMBER(F186)),ROUND(MOD(F186-E186,1)*24-N(G186)/60,2),IF(ISNUMBER(H186),H186,""))</f>
        <v/>
      </c>
      <c r="J186" s="9" t="n"/>
      <c r="K186" s="24">
        <f>IF(AND(D186="Declarabel",ISNUMBER(I186)),I186*IF(ISNUMBER(J186),J186,Overzicht!$B$8),"")</f>
        <v/>
      </c>
    </row>
    <row r="187">
      <c r="A187" s="38" t="n"/>
      <c r="B187" s="7" t="n"/>
      <c r="C187" s="7" t="n"/>
      <c r="D187" s="7" t="n"/>
      <c r="E187" s="39" t="n"/>
      <c r="F187" s="39" t="n"/>
      <c r="G187" s="8" t="n"/>
      <c r="H187" s="40" t="n"/>
      <c r="I187" s="41">
        <f>IF(AND(ISNUMBER(E187),ISNUMBER(F187)),ROUND(MOD(F187-E187,1)*24-N(G187)/60,2),IF(ISNUMBER(H187),H187,""))</f>
        <v/>
      </c>
      <c r="J187" s="9" t="n"/>
      <c r="K187" s="24">
        <f>IF(AND(D187="Declarabel",ISNUMBER(I187)),I187*IF(ISNUMBER(J187),J187,Overzicht!$B$8),"")</f>
        <v/>
      </c>
    </row>
    <row r="188">
      <c r="A188" s="38" t="n"/>
      <c r="B188" s="7" t="n"/>
      <c r="C188" s="7" t="n"/>
      <c r="D188" s="7" t="n"/>
      <c r="E188" s="39" t="n"/>
      <c r="F188" s="39" t="n"/>
      <c r="G188" s="8" t="n"/>
      <c r="H188" s="40" t="n"/>
      <c r="I188" s="41">
        <f>IF(AND(ISNUMBER(E188),ISNUMBER(F188)),ROUND(MOD(F188-E188,1)*24-N(G188)/60,2),IF(ISNUMBER(H188),H188,""))</f>
        <v/>
      </c>
      <c r="J188" s="9" t="n"/>
      <c r="K188" s="24">
        <f>IF(AND(D188="Declarabel",ISNUMBER(I188)),I188*IF(ISNUMBER(J188),J188,Overzicht!$B$8),"")</f>
        <v/>
      </c>
    </row>
    <row r="189">
      <c r="A189" s="38" t="n"/>
      <c r="B189" s="7" t="n"/>
      <c r="C189" s="7" t="n"/>
      <c r="D189" s="7" t="n"/>
      <c r="E189" s="39" t="n"/>
      <c r="F189" s="39" t="n"/>
      <c r="G189" s="8" t="n"/>
      <c r="H189" s="40" t="n"/>
      <c r="I189" s="41">
        <f>IF(AND(ISNUMBER(E189),ISNUMBER(F189)),ROUND(MOD(F189-E189,1)*24-N(G189)/60,2),IF(ISNUMBER(H189),H189,""))</f>
        <v/>
      </c>
      <c r="J189" s="9" t="n"/>
      <c r="K189" s="24">
        <f>IF(AND(D189="Declarabel",ISNUMBER(I189)),I189*IF(ISNUMBER(J189),J189,Overzicht!$B$8),"")</f>
        <v/>
      </c>
    </row>
    <row r="190">
      <c r="A190" s="38" t="n"/>
      <c r="B190" s="7" t="n"/>
      <c r="C190" s="7" t="n"/>
      <c r="D190" s="7" t="n"/>
      <c r="E190" s="39" t="n"/>
      <c r="F190" s="39" t="n"/>
      <c r="G190" s="8" t="n"/>
      <c r="H190" s="40" t="n"/>
      <c r="I190" s="41">
        <f>IF(AND(ISNUMBER(E190),ISNUMBER(F190)),ROUND(MOD(F190-E190,1)*24-N(G190)/60,2),IF(ISNUMBER(H190),H190,""))</f>
        <v/>
      </c>
      <c r="J190" s="9" t="n"/>
      <c r="K190" s="24">
        <f>IF(AND(D190="Declarabel",ISNUMBER(I190)),I190*IF(ISNUMBER(J190),J190,Overzicht!$B$8),"")</f>
        <v/>
      </c>
    </row>
    <row r="191">
      <c r="A191" s="38" t="n"/>
      <c r="B191" s="7" t="n"/>
      <c r="C191" s="7" t="n"/>
      <c r="D191" s="7" t="n"/>
      <c r="E191" s="39" t="n"/>
      <c r="F191" s="39" t="n"/>
      <c r="G191" s="8" t="n"/>
      <c r="H191" s="40" t="n"/>
      <c r="I191" s="41">
        <f>IF(AND(ISNUMBER(E191),ISNUMBER(F191)),ROUND(MOD(F191-E191,1)*24-N(G191)/60,2),IF(ISNUMBER(H191),H191,""))</f>
        <v/>
      </c>
      <c r="J191" s="9" t="n"/>
      <c r="K191" s="24">
        <f>IF(AND(D191="Declarabel",ISNUMBER(I191)),I191*IF(ISNUMBER(J191),J191,Overzicht!$B$8),"")</f>
        <v/>
      </c>
    </row>
    <row r="192">
      <c r="A192" s="38" t="n"/>
      <c r="B192" s="7" t="n"/>
      <c r="C192" s="7" t="n"/>
      <c r="D192" s="7" t="n"/>
      <c r="E192" s="39" t="n"/>
      <c r="F192" s="39" t="n"/>
      <c r="G192" s="8" t="n"/>
      <c r="H192" s="40" t="n"/>
      <c r="I192" s="41">
        <f>IF(AND(ISNUMBER(E192),ISNUMBER(F192)),ROUND(MOD(F192-E192,1)*24-N(G192)/60,2),IF(ISNUMBER(H192),H192,""))</f>
        <v/>
      </c>
      <c r="J192" s="9" t="n"/>
      <c r="K192" s="24">
        <f>IF(AND(D192="Declarabel",ISNUMBER(I192)),I192*IF(ISNUMBER(J192),J192,Overzicht!$B$8),"")</f>
        <v/>
      </c>
    </row>
    <row r="193">
      <c r="A193" s="38" t="n"/>
      <c r="B193" s="7" t="n"/>
      <c r="C193" s="7" t="n"/>
      <c r="D193" s="7" t="n"/>
      <c r="E193" s="39" t="n"/>
      <c r="F193" s="39" t="n"/>
      <c r="G193" s="8" t="n"/>
      <c r="H193" s="40" t="n"/>
      <c r="I193" s="41">
        <f>IF(AND(ISNUMBER(E193),ISNUMBER(F193)),ROUND(MOD(F193-E193,1)*24-N(G193)/60,2),IF(ISNUMBER(H193),H193,""))</f>
        <v/>
      </c>
      <c r="J193" s="9" t="n"/>
      <c r="K193" s="24">
        <f>IF(AND(D193="Declarabel",ISNUMBER(I193)),I193*IF(ISNUMBER(J193),J193,Overzicht!$B$8),"")</f>
        <v/>
      </c>
    </row>
    <row r="194">
      <c r="A194" s="38" t="n"/>
      <c r="B194" s="7" t="n"/>
      <c r="C194" s="7" t="n"/>
      <c r="D194" s="7" t="n"/>
      <c r="E194" s="39" t="n"/>
      <c r="F194" s="39" t="n"/>
      <c r="G194" s="8" t="n"/>
      <c r="H194" s="40" t="n"/>
      <c r="I194" s="41">
        <f>IF(AND(ISNUMBER(E194),ISNUMBER(F194)),ROUND(MOD(F194-E194,1)*24-N(G194)/60,2),IF(ISNUMBER(H194),H194,""))</f>
        <v/>
      </c>
      <c r="J194" s="9" t="n"/>
      <c r="K194" s="24">
        <f>IF(AND(D194="Declarabel",ISNUMBER(I194)),I194*IF(ISNUMBER(J194),J194,Overzicht!$B$8),"")</f>
        <v/>
      </c>
    </row>
    <row r="195">
      <c r="A195" s="38" t="n"/>
      <c r="B195" s="7" t="n"/>
      <c r="C195" s="7" t="n"/>
      <c r="D195" s="7" t="n"/>
      <c r="E195" s="39" t="n"/>
      <c r="F195" s="39" t="n"/>
      <c r="G195" s="8" t="n"/>
      <c r="H195" s="40" t="n"/>
      <c r="I195" s="41">
        <f>IF(AND(ISNUMBER(E195),ISNUMBER(F195)),ROUND(MOD(F195-E195,1)*24-N(G195)/60,2),IF(ISNUMBER(H195),H195,""))</f>
        <v/>
      </c>
      <c r="J195" s="9" t="n"/>
      <c r="K195" s="24">
        <f>IF(AND(D195="Declarabel",ISNUMBER(I195)),I195*IF(ISNUMBER(J195),J195,Overzicht!$B$8),"")</f>
        <v/>
      </c>
    </row>
    <row r="196">
      <c r="A196" s="38" t="n"/>
      <c r="B196" s="7" t="n"/>
      <c r="C196" s="7" t="n"/>
      <c r="D196" s="7" t="n"/>
      <c r="E196" s="39" t="n"/>
      <c r="F196" s="39" t="n"/>
      <c r="G196" s="8" t="n"/>
      <c r="H196" s="40" t="n"/>
      <c r="I196" s="41">
        <f>IF(AND(ISNUMBER(E196),ISNUMBER(F196)),ROUND(MOD(F196-E196,1)*24-N(G196)/60,2),IF(ISNUMBER(H196),H196,""))</f>
        <v/>
      </c>
      <c r="J196" s="9" t="n"/>
      <c r="K196" s="24">
        <f>IF(AND(D196="Declarabel",ISNUMBER(I196)),I196*IF(ISNUMBER(J196),J196,Overzicht!$B$8),"")</f>
        <v/>
      </c>
    </row>
    <row r="197">
      <c r="A197" s="38" t="n"/>
      <c r="B197" s="7" t="n"/>
      <c r="C197" s="7" t="n"/>
      <c r="D197" s="7" t="n"/>
      <c r="E197" s="39" t="n"/>
      <c r="F197" s="39" t="n"/>
      <c r="G197" s="8" t="n"/>
      <c r="H197" s="40" t="n"/>
      <c r="I197" s="41">
        <f>IF(AND(ISNUMBER(E197),ISNUMBER(F197)),ROUND(MOD(F197-E197,1)*24-N(G197)/60,2),IF(ISNUMBER(H197),H197,""))</f>
        <v/>
      </c>
      <c r="J197" s="9" t="n"/>
      <c r="K197" s="24">
        <f>IF(AND(D197="Declarabel",ISNUMBER(I197)),I197*IF(ISNUMBER(J197),J197,Overzicht!$B$8),"")</f>
        <v/>
      </c>
    </row>
    <row r="198">
      <c r="A198" s="38" t="n"/>
      <c r="B198" s="7" t="n"/>
      <c r="C198" s="7" t="n"/>
      <c r="D198" s="7" t="n"/>
      <c r="E198" s="39" t="n"/>
      <c r="F198" s="39" t="n"/>
      <c r="G198" s="8" t="n"/>
      <c r="H198" s="40" t="n"/>
      <c r="I198" s="41">
        <f>IF(AND(ISNUMBER(E198),ISNUMBER(F198)),ROUND(MOD(F198-E198,1)*24-N(G198)/60,2),IF(ISNUMBER(H198),H198,""))</f>
        <v/>
      </c>
      <c r="J198" s="9" t="n"/>
      <c r="K198" s="24">
        <f>IF(AND(D198="Declarabel",ISNUMBER(I198)),I198*IF(ISNUMBER(J198),J198,Overzicht!$B$8),"")</f>
        <v/>
      </c>
    </row>
    <row r="199">
      <c r="A199" s="38" t="n"/>
      <c r="B199" s="7" t="n"/>
      <c r="C199" s="7" t="n"/>
      <c r="D199" s="7" t="n"/>
      <c r="E199" s="39" t="n"/>
      <c r="F199" s="39" t="n"/>
      <c r="G199" s="8" t="n"/>
      <c r="H199" s="40" t="n"/>
      <c r="I199" s="41">
        <f>IF(AND(ISNUMBER(E199),ISNUMBER(F199)),ROUND(MOD(F199-E199,1)*24-N(G199)/60,2),IF(ISNUMBER(H199),H199,""))</f>
        <v/>
      </c>
      <c r="J199" s="9" t="n"/>
      <c r="K199" s="24">
        <f>IF(AND(D199="Declarabel",ISNUMBER(I199)),I199*IF(ISNUMBER(J199),J199,Overzicht!$B$8),"")</f>
        <v/>
      </c>
    </row>
    <row r="200">
      <c r="A200" s="38" t="n"/>
      <c r="B200" s="7" t="n"/>
      <c r="C200" s="7" t="n"/>
      <c r="D200" s="7" t="n"/>
      <c r="E200" s="39" t="n"/>
      <c r="F200" s="39" t="n"/>
      <c r="G200" s="8" t="n"/>
      <c r="H200" s="40" t="n"/>
      <c r="I200" s="41">
        <f>IF(AND(ISNUMBER(E200),ISNUMBER(F200)),ROUND(MOD(F200-E200,1)*24-N(G200)/60,2),IF(ISNUMBER(H200),H200,""))</f>
        <v/>
      </c>
      <c r="J200" s="9" t="n"/>
      <c r="K200" s="24">
        <f>IF(AND(D200="Declarabel",ISNUMBER(I200)),I200*IF(ISNUMBER(J200),J200,Overzicht!$B$8),"")</f>
        <v/>
      </c>
    </row>
    <row r="201">
      <c r="A201" s="38" t="n"/>
      <c r="B201" s="7" t="n"/>
      <c r="C201" s="7" t="n"/>
      <c r="D201" s="7" t="n"/>
      <c r="E201" s="39" t="n"/>
      <c r="F201" s="39" t="n"/>
      <c r="G201" s="8" t="n"/>
      <c r="H201" s="40" t="n"/>
      <c r="I201" s="41">
        <f>IF(AND(ISNUMBER(E201),ISNUMBER(F201)),ROUND(MOD(F201-E201,1)*24-N(G201)/60,2),IF(ISNUMBER(H201),H201,""))</f>
        <v/>
      </c>
      <c r="J201" s="9" t="n"/>
      <c r="K201" s="24">
        <f>IF(AND(D201="Declarabel",ISNUMBER(I201)),I201*IF(ISNUMBER(J201),J201,Overzicht!$B$8),"")</f>
        <v/>
      </c>
    </row>
    <row r="202">
      <c r="A202" s="38" t="n"/>
      <c r="B202" s="7" t="n"/>
      <c r="C202" s="7" t="n"/>
      <c r="D202" s="7" t="n"/>
      <c r="E202" s="39" t="n"/>
      <c r="F202" s="39" t="n"/>
      <c r="G202" s="8" t="n"/>
      <c r="H202" s="40" t="n"/>
      <c r="I202" s="41">
        <f>IF(AND(ISNUMBER(E202),ISNUMBER(F202)),ROUND(MOD(F202-E202,1)*24-N(G202)/60,2),IF(ISNUMBER(H202),H202,""))</f>
        <v/>
      </c>
      <c r="J202" s="9" t="n"/>
      <c r="K202" s="24">
        <f>IF(AND(D202="Declarabel",ISNUMBER(I202)),I202*IF(ISNUMBER(J202),J202,Overzicht!$B$8),"")</f>
        <v/>
      </c>
    </row>
    <row r="203">
      <c r="A203" s="38" t="n"/>
      <c r="B203" s="7" t="n"/>
      <c r="C203" s="7" t="n"/>
      <c r="D203" s="7" t="n"/>
      <c r="E203" s="39" t="n"/>
      <c r="F203" s="39" t="n"/>
      <c r="G203" s="8" t="n"/>
      <c r="H203" s="40" t="n"/>
      <c r="I203" s="41">
        <f>IF(AND(ISNUMBER(E203),ISNUMBER(F203)),ROUND(MOD(F203-E203,1)*24-N(G203)/60,2),IF(ISNUMBER(H203),H203,""))</f>
        <v/>
      </c>
      <c r="J203" s="9" t="n"/>
      <c r="K203" s="24">
        <f>IF(AND(D203="Declarabel",ISNUMBER(I203)),I203*IF(ISNUMBER(J203),J203,Overzicht!$B$8),"")</f>
        <v/>
      </c>
    </row>
    <row r="204">
      <c r="A204" s="38" t="n"/>
      <c r="B204" s="7" t="n"/>
      <c r="C204" s="7" t="n"/>
      <c r="D204" s="7" t="n"/>
      <c r="E204" s="39" t="n"/>
      <c r="F204" s="39" t="n"/>
      <c r="G204" s="8" t="n"/>
      <c r="H204" s="40" t="n"/>
      <c r="I204" s="41">
        <f>IF(AND(ISNUMBER(E204),ISNUMBER(F204)),ROUND(MOD(F204-E204,1)*24-N(G204)/60,2),IF(ISNUMBER(H204),H204,""))</f>
        <v/>
      </c>
      <c r="J204" s="9" t="n"/>
      <c r="K204" s="24">
        <f>IF(AND(D204="Declarabel",ISNUMBER(I204)),I204*IF(ISNUMBER(J204),J204,Overzicht!$B$8),"")</f>
        <v/>
      </c>
    </row>
    <row r="205">
      <c r="A205" s="38" t="n"/>
      <c r="B205" s="7" t="n"/>
      <c r="C205" s="7" t="n"/>
      <c r="D205" s="7" t="n"/>
      <c r="E205" s="39" t="n"/>
      <c r="F205" s="39" t="n"/>
      <c r="G205" s="8" t="n"/>
      <c r="H205" s="40" t="n"/>
      <c r="I205" s="41">
        <f>IF(AND(ISNUMBER(E205),ISNUMBER(F205)),ROUND(MOD(F205-E205,1)*24-N(G205)/60,2),IF(ISNUMBER(H205),H205,""))</f>
        <v/>
      </c>
      <c r="J205" s="9" t="n"/>
      <c r="K205" s="24">
        <f>IF(AND(D205="Declarabel",ISNUMBER(I205)),I205*IF(ISNUMBER(J205),J205,Overzicht!$B$8),"")</f>
        <v/>
      </c>
    </row>
    <row r="206">
      <c r="A206" s="38" t="n"/>
      <c r="B206" s="7" t="n"/>
      <c r="C206" s="7" t="n"/>
      <c r="D206" s="7" t="n"/>
      <c r="E206" s="39" t="n"/>
      <c r="F206" s="39" t="n"/>
      <c r="G206" s="8" t="n"/>
      <c r="H206" s="40" t="n"/>
      <c r="I206" s="41">
        <f>IF(AND(ISNUMBER(E206),ISNUMBER(F206)),ROUND(MOD(F206-E206,1)*24-N(G206)/60,2),IF(ISNUMBER(H206),H206,""))</f>
        <v/>
      </c>
      <c r="J206" s="9" t="n"/>
      <c r="K206" s="24">
        <f>IF(AND(D206="Declarabel",ISNUMBER(I206)),I206*IF(ISNUMBER(J206),J206,Overzicht!$B$8),"")</f>
        <v/>
      </c>
    </row>
    <row r="207">
      <c r="A207" s="38" t="n"/>
      <c r="B207" s="7" t="n"/>
      <c r="C207" s="7" t="n"/>
      <c r="D207" s="7" t="n"/>
      <c r="E207" s="39" t="n"/>
      <c r="F207" s="39" t="n"/>
      <c r="G207" s="8" t="n"/>
      <c r="H207" s="40" t="n"/>
      <c r="I207" s="41">
        <f>IF(AND(ISNUMBER(E207),ISNUMBER(F207)),ROUND(MOD(F207-E207,1)*24-N(G207)/60,2),IF(ISNUMBER(H207),H207,""))</f>
        <v/>
      </c>
      <c r="J207" s="9" t="n"/>
      <c r="K207" s="24">
        <f>IF(AND(D207="Declarabel",ISNUMBER(I207)),I207*IF(ISNUMBER(J207),J207,Overzicht!$B$8),"")</f>
        <v/>
      </c>
    </row>
    <row r="208">
      <c r="A208" s="38" t="n"/>
      <c r="B208" s="7" t="n"/>
      <c r="C208" s="7" t="n"/>
      <c r="D208" s="7" t="n"/>
      <c r="E208" s="39" t="n"/>
      <c r="F208" s="39" t="n"/>
      <c r="G208" s="8" t="n"/>
      <c r="H208" s="40" t="n"/>
      <c r="I208" s="41">
        <f>IF(AND(ISNUMBER(E208),ISNUMBER(F208)),ROUND(MOD(F208-E208,1)*24-N(G208)/60,2),IF(ISNUMBER(H208),H208,""))</f>
        <v/>
      </c>
      <c r="J208" s="9" t="n"/>
      <c r="K208" s="24">
        <f>IF(AND(D208="Declarabel",ISNUMBER(I208)),I208*IF(ISNUMBER(J208),J208,Overzicht!$B$8),"")</f>
        <v/>
      </c>
    </row>
    <row r="209">
      <c r="A209" s="38" t="n"/>
      <c r="B209" s="7" t="n"/>
      <c r="C209" s="7" t="n"/>
      <c r="D209" s="7" t="n"/>
      <c r="E209" s="39" t="n"/>
      <c r="F209" s="39" t="n"/>
      <c r="G209" s="8" t="n"/>
      <c r="H209" s="40" t="n"/>
      <c r="I209" s="41">
        <f>IF(AND(ISNUMBER(E209),ISNUMBER(F209)),ROUND(MOD(F209-E209,1)*24-N(G209)/60,2),IF(ISNUMBER(H209),H209,""))</f>
        <v/>
      </c>
      <c r="J209" s="9" t="n"/>
      <c r="K209" s="24">
        <f>IF(AND(D209="Declarabel",ISNUMBER(I209)),I209*IF(ISNUMBER(J209),J209,Overzicht!$B$8),"")</f>
        <v/>
      </c>
    </row>
    <row r="210">
      <c r="A210" s="38" t="n"/>
      <c r="B210" s="7" t="n"/>
      <c r="C210" s="7" t="n"/>
      <c r="D210" s="7" t="n"/>
      <c r="E210" s="39" t="n"/>
      <c r="F210" s="39" t="n"/>
      <c r="G210" s="8" t="n"/>
      <c r="H210" s="40" t="n"/>
      <c r="I210" s="41">
        <f>IF(AND(ISNUMBER(E210),ISNUMBER(F210)),ROUND(MOD(F210-E210,1)*24-N(G210)/60,2),IF(ISNUMBER(H210),H210,""))</f>
        <v/>
      </c>
      <c r="J210" s="9" t="n"/>
      <c r="K210" s="24">
        <f>IF(AND(D210="Declarabel",ISNUMBER(I210)),I210*IF(ISNUMBER(J210),J210,Overzicht!$B$8),"")</f>
        <v/>
      </c>
    </row>
    <row r="211">
      <c r="A211" s="38" t="n"/>
      <c r="B211" s="7" t="n"/>
      <c r="C211" s="7" t="n"/>
      <c r="D211" s="7" t="n"/>
      <c r="E211" s="39" t="n"/>
      <c r="F211" s="39" t="n"/>
      <c r="G211" s="8" t="n"/>
      <c r="H211" s="40" t="n"/>
      <c r="I211" s="41">
        <f>IF(AND(ISNUMBER(E211),ISNUMBER(F211)),ROUND(MOD(F211-E211,1)*24-N(G211)/60,2),IF(ISNUMBER(H211),H211,""))</f>
        <v/>
      </c>
      <c r="J211" s="9" t="n"/>
      <c r="K211" s="24">
        <f>IF(AND(D211="Declarabel",ISNUMBER(I211)),I211*IF(ISNUMBER(J211),J211,Overzicht!$B$8),"")</f>
        <v/>
      </c>
    </row>
    <row r="212">
      <c r="A212" s="38" t="n"/>
      <c r="B212" s="7" t="n"/>
      <c r="C212" s="7" t="n"/>
      <c r="D212" s="7" t="n"/>
      <c r="E212" s="39" t="n"/>
      <c r="F212" s="39" t="n"/>
      <c r="G212" s="8" t="n"/>
      <c r="H212" s="40" t="n"/>
      <c r="I212" s="41">
        <f>IF(AND(ISNUMBER(E212),ISNUMBER(F212)),ROUND(MOD(F212-E212,1)*24-N(G212)/60,2),IF(ISNUMBER(H212),H212,""))</f>
        <v/>
      </c>
      <c r="J212" s="9" t="n"/>
      <c r="K212" s="24">
        <f>IF(AND(D212="Declarabel",ISNUMBER(I212)),I212*IF(ISNUMBER(J212),J212,Overzicht!$B$8),"")</f>
        <v/>
      </c>
    </row>
    <row r="213">
      <c r="A213" s="38" t="n"/>
      <c r="B213" s="7" t="n"/>
      <c r="C213" s="7" t="n"/>
      <c r="D213" s="7" t="n"/>
      <c r="E213" s="39" t="n"/>
      <c r="F213" s="39" t="n"/>
      <c r="G213" s="8" t="n"/>
      <c r="H213" s="40" t="n"/>
      <c r="I213" s="41">
        <f>IF(AND(ISNUMBER(E213),ISNUMBER(F213)),ROUND(MOD(F213-E213,1)*24-N(G213)/60,2),IF(ISNUMBER(H213),H213,""))</f>
        <v/>
      </c>
      <c r="J213" s="9" t="n"/>
      <c r="K213" s="24">
        <f>IF(AND(D213="Declarabel",ISNUMBER(I213)),I213*IF(ISNUMBER(J213),J213,Overzicht!$B$8),"")</f>
        <v/>
      </c>
    </row>
    <row r="214">
      <c r="A214" s="38" t="n"/>
      <c r="B214" s="7" t="n"/>
      <c r="C214" s="7" t="n"/>
      <c r="D214" s="7" t="n"/>
      <c r="E214" s="39" t="n"/>
      <c r="F214" s="39" t="n"/>
      <c r="G214" s="8" t="n"/>
      <c r="H214" s="40" t="n"/>
      <c r="I214" s="41">
        <f>IF(AND(ISNUMBER(E214),ISNUMBER(F214)),ROUND(MOD(F214-E214,1)*24-N(G214)/60,2),IF(ISNUMBER(H214),H214,""))</f>
        <v/>
      </c>
      <c r="J214" s="9" t="n"/>
      <c r="K214" s="24">
        <f>IF(AND(D214="Declarabel",ISNUMBER(I214)),I214*IF(ISNUMBER(J214),J214,Overzicht!$B$8),"")</f>
        <v/>
      </c>
    </row>
    <row r="215">
      <c r="A215" s="38" t="n"/>
      <c r="B215" s="7" t="n"/>
      <c r="C215" s="7" t="n"/>
      <c r="D215" s="7" t="n"/>
      <c r="E215" s="39" t="n"/>
      <c r="F215" s="39" t="n"/>
      <c r="G215" s="8" t="n"/>
      <c r="H215" s="40" t="n"/>
      <c r="I215" s="41">
        <f>IF(AND(ISNUMBER(E215),ISNUMBER(F215)),ROUND(MOD(F215-E215,1)*24-N(G215)/60,2),IF(ISNUMBER(H215),H215,""))</f>
        <v/>
      </c>
      <c r="J215" s="9" t="n"/>
      <c r="K215" s="24">
        <f>IF(AND(D215="Declarabel",ISNUMBER(I215)),I215*IF(ISNUMBER(J215),J215,Overzicht!$B$8),"")</f>
        <v/>
      </c>
    </row>
    <row r="216">
      <c r="A216" s="38" t="n"/>
      <c r="B216" s="7" t="n"/>
      <c r="C216" s="7" t="n"/>
      <c r="D216" s="7" t="n"/>
      <c r="E216" s="39" t="n"/>
      <c r="F216" s="39" t="n"/>
      <c r="G216" s="8" t="n"/>
      <c r="H216" s="40" t="n"/>
      <c r="I216" s="41">
        <f>IF(AND(ISNUMBER(E216),ISNUMBER(F216)),ROUND(MOD(F216-E216,1)*24-N(G216)/60,2),IF(ISNUMBER(H216),H216,""))</f>
        <v/>
      </c>
      <c r="J216" s="9" t="n"/>
      <c r="K216" s="24">
        <f>IF(AND(D216="Declarabel",ISNUMBER(I216)),I216*IF(ISNUMBER(J216),J216,Overzicht!$B$8),"")</f>
        <v/>
      </c>
    </row>
    <row r="217">
      <c r="A217" s="38" t="n"/>
      <c r="B217" s="7" t="n"/>
      <c r="C217" s="7" t="n"/>
      <c r="D217" s="7" t="n"/>
      <c r="E217" s="39" t="n"/>
      <c r="F217" s="39" t="n"/>
      <c r="G217" s="8" t="n"/>
      <c r="H217" s="40" t="n"/>
      <c r="I217" s="41">
        <f>IF(AND(ISNUMBER(E217),ISNUMBER(F217)),ROUND(MOD(F217-E217,1)*24-N(G217)/60,2),IF(ISNUMBER(H217),H217,""))</f>
        <v/>
      </c>
      <c r="J217" s="9" t="n"/>
      <c r="K217" s="24">
        <f>IF(AND(D217="Declarabel",ISNUMBER(I217)),I217*IF(ISNUMBER(J217),J217,Overzicht!$B$8),"")</f>
        <v/>
      </c>
    </row>
    <row r="218">
      <c r="A218" s="38" t="n"/>
      <c r="B218" s="7" t="n"/>
      <c r="C218" s="7" t="n"/>
      <c r="D218" s="7" t="n"/>
      <c r="E218" s="39" t="n"/>
      <c r="F218" s="39" t="n"/>
      <c r="G218" s="8" t="n"/>
      <c r="H218" s="40" t="n"/>
      <c r="I218" s="41">
        <f>IF(AND(ISNUMBER(E218),ISNUMBER(F218)),ROUND(MOD(F218-E218,1)*24-N(G218)/60,2),IF(ISNUMBER(H218),H218,""))</f>
        <v/>
      </c>
      <c r="J218" s="9" t="n"/>
      <c r="K218" s="24">
        <f>IF(AND(D218="Declarabel",ISNUMBER(I218)),I218*IF(ISNUMBER(J218),J218,Overzicht!$B$8),"")</f>
        <v/>
      </c>
    </row>
    <row r="219">
      <c r="A219" s="38" t="n"/>
      <c r="B219" s="7" t="n"/>
      <c r="C219" s="7" t="n"/>
      <c r="D219" s="7" t="n"/>
      <c r="E219" s="39" t="n"/>
      <c r="F219" s="39" t="n"/>
      <c r="G219" s="8" t="n"/>
      <c r="H219" s="40" t="n"/>
      <c r="I219" s="41">
        <f>IF(AND(ISNUMBER(E219),ISNUMBER(F219)),ROUND(MOD(F219-E219,1)*24-N(G219)/60,2),IF(ISNUMBER(H219),H219,""))</f>
        <v/>
      </c>
      <c r="J219" s="9" t="n"/>
      <c r="K219" s="24">
        <f>IF(AND(D219="Declarabel",ISNUMBER(I219)),I219*IF(ISNUMBER(J219),J219,Overzicht!$B$8),"")</f>
        <v/>
      </c>
    </row>
    <row r="220">
      <c r="A220" s="38" t="n"/>
      <c r="B220" s="7" t="n"/>
      <c r="C220" s="7" t="n"/>
      <c r="D220" s="7" t="n"/>
      <c r="E220" s="39" t="n"/>
      <c r="F220" s="39" t="n"/>
      <c r="G220" s="8" t="n"/>
      <c r="H220" s="40" t="n"/>
      <c r="I220" s="41">
        <f>IF(AND(ISNUMBER(E220),ISNUMBER(F220)),ROUND(MOD(F220-E220,1)*24-N(G220)/60,2),IF(ISNUMBER(H220),H220,""))</f>
        <v/>
      </c>
      <c r="J220" s="9" t="n"/>
      <c r="K220" s="24">
        <f>IF(AND(D220="Declarabel",ISNUMBER(I220)),I220*IF(ISNUMBER(J220),J220,Overzicht!$B$8),"")</f>
        <v/>
      </c>
    </row>
    <row r="221">
      <c r="A221" s="38" t="n"/>
      <c r="B221" s="7" t="n"/>
      <c r="C221" s="7" t="n"/>
      <c r="D221" s="7" t="n"/>
      <c r="E221" s="39" t="n"/>
      <c r="F221" s="39" t="n"/>
      <c r="G221" s="8" t="n"/>
      <c r="H221" s="40" t="n"/>
      <c r="I221" s="41">
        <f>IF(AND(ISNUMBER(E221),ISNUMBER(F221)),ROUND(MOD(F221-E221,1)*24-N(G221)/60,2),IF(ISNUMBER(H221),H221,""))</f>
        <v/>
      </c>
      <c r="J221" s="9" t="n"/>
      <c r="K221" s="24">
        <f>IF(AND(D221="Declarabel",ISNUMBER(I221)),I221*IF(ISNUMBER(J221),J221,Overzicht!$B$8),"")</f>
        <v/>
      </c>
    </row>
    <row r="222">
      <c r="A222" s="38" t="n"/>
      <c r="B222" s="7" t="n"/>
      <c r="C222" s="7" t="n"/>
      <c r="D222" s="7" t="n"/>
      <c r="E222" s="39" t="n"/>
      <c r="F222" s="39" t="n"/>
      <c r="G222" s="8" t="n"/>
      <c r="H222" s="40" t="n"/>
      <c r="I222" s="41">
        <f>IF(AND(ISNUMBER(E222),ISNUMBER(F222)),ROUND(MOD(F222-E222,1)*24-N(G222)/60,2),IF(ISNUMBER(H222),H222,""))</f>
        <v/>
      </c>
      <c r="J222" s="9" t="n"/>
      <c r="K222" s="24">
        <f>IF(AND(D222="Declarabel",ISNUMBER(I222)),I222*IF(ISNUMBER(J222),J222,Overzicht!$B$8),"")</f>
        <v/>
      </c>
    </row>
    <row r="223">
      <c r="A223" s="38" t="n"/>
      <c r="B223" s="7" t="n"/>
      <c r="C223" s="7" t="n"/>
      <c r="D223" s="7" t="n"/>
      <c r="E223" s="39" t="n"/>
      <c r="F223" s="39" t="n"/>
      <c r="G223" s="8" t="n"/>
      <c r="H223" s="40" t="n"/>
      <c r="I223" s="41">
        <f>IF(AND(ISNUMBER(E223),ISNUMBER(F223)),ROUND(MOD(F223-E223,1)*24-N(G223)/60,2),IF(ISNUMBER(H223),H223,""))</f>
        <v/>
      </c>
      <c r="J223" s="9" t="n"/>
      <c r="K223" s="24">
        <f>IF(AND(D223="Declarabel",ISNUMBER(I223)),I223*IF(ISNUMBER(J223),J223,Overzicht!$B$8),"")</f>
        <v/>
      </c>
    </row>
    <row r="224">
      <c r="A224" s="38" t="n"/>
      <c r="B224" s="7" t="n"/>
      <c r="C224" s="7" t="n"/>
      <c r="D224" s="7" t="n"/>
      <c r="E224" s="39" t="n"/>
      <c r="F224" s="39" t="n"/>
      <c r="G224" s="8" t="n"/>
      <c r="H224" s="40" t="n"/>
      <c r="I224" s="41">
        <f>IF(AND(ISNUMBER(E224),ISNUMBER(F224)),ROUND(MOD(F224-E224,1)*24-N(G224)/60,2),IF(ISNUMBER(H224),H224,""))</f>
        <v/>
      </c>
      <c r="J224" s="9" t="n"/>
      <c r="K224" s="24">
        <f>IF(AND(D224="Declarabel",ISNUMBER(I224)),I224*IF(ISNUMBER(J224),J224,Overzicht!$B$8),"")</f>
        <v/>
      </c>
    </row>
    <row r="225">
      <c r="A225" s="38" t="n"/>
      <c r="B225" s="7" t="n"/>
      <c r="C225" s="7" t="n"/>
      <c r="D225" s="7" t="n"/>
      <c r="E225" s="39" t="n"/>
      <c r="F225" s="39" t="n"/>
      <c r="G225" s="8" t="n"/>
      <c r="H225" s="40" t="n"/>
      <c r="I225" s="41">
        <f>IF(AND(ISNUMBER(E225),ISNUMBER(F225)),ROUND(MOD(F225-E225,1)*24-N(G225)/60,2),IF(ISNUMBER(H225),H225,""))</f>
        <v/>
      </c>
      <c r="J225" s="9" t="n"/>
      <c r="K225" s="24">
        <f>IF(AND(D225="Declarabel",ISNUMBER(I225)),I225*IF(ISNUMBER(J225),J225,Overzicht!$B$8),"")</f>
        <v/>
      </c>
    </row>
    <row r="226">
      <c r="A226" s="38" t="n"/>
      <c r="B226" s="7" t="n"/>
      <c r="C226" s="7" t="n"/>
      <c r="D226" s="7" t="n"/>
      <c r="E226" s="39" t="n"/>
      <c r="F226" s="39" t="n"/>
      <c r="G226" s="8" t="n"/>
      <c r="H226" s="40" t="n"/>
      <c r="I226" s="41">
        <f>IF(AND(ISNUMBER(E226),ISNUMBER(F226)),ROUND(MOD(F226-E226,1)*24-N(G226)/60,2),IF(ISNUMBER(H226),H226,""))</f>
        <v/>
      </c>
      <c r="J226" s="9" t="n"/>
      <c r="K226" s="24">
        <f>IF(AND(D226="Declarabel",ISNUMBER(I226)),I226*IF(ISNUMBER(J226),J226,Overzicht!$B$8),"")</f>
        <v/>
      </c>
    </row>
    <row r="227">
      <c r="A227" s="38" t="n"/>
      <c r="B227" s="7" t="n"/>
      <c r="C227" s="7" t="n"/>
      <c r="D227" s="7" t="n"/>
      <c r="E227" s="39" t="n"/>
      <c r="F227" s="39" t="n"/>
      <c r="G227" s="8" t="n"/>
      <c r="H227" s="40" t="n"/>
      <c r="I227" s="41">
        <f>IF(AND(ISNUMBER(E227),ISNUMBER(F227)),ROUND(MOD(F227-E227,1)*24-N(G227)/60,2),IF(ISNUMBER(H227),H227,""))</f>
        <v/>
      </c>
      <c r="J227" s="9" t="n"/>
      <c r="K227" s="24">
        <f>IF(AND(D227="Declarabel",ISNUMBER(I227)),I227*IF(ISNUMBER(J227),J227,Overzicht!$B$8),"")</f>
        <v/>
      </c>
    </row>
    <row r="228">
      <c r="A228" s="38" t="n"/>
      <c r="B228" s="7" t="n"/>
      <c r="C228" s="7" t="n"/>
      <c r="D228" s="7" t="n"/>
      <c r="E228" s="39" t="n"/>
      <c r="F228" s="39" t="n"/>
      <c r="G228" s="8" t="n"/>
      <c r="H228" s="40" t="n"/>
      <c r="I228" s="41">
        <f>IF(AND(ISNUMBER(E228),ISNUMBER(F228)),ROUND(MOD(F228-E228,1)*24-N(G228)/60,2),IF(ISNUMBER(H228),H228,""))</f>
        <v/>
      </c>
      <c r="J228" s="9" t="n"/>
      <c r="K228" s="24">
        <f>IF(AND(D228="Declarabel",ISNUMBER(I228)),I228*IF(ISNUMBER(J228),J228,Overzicht!$B$8),"")</f>
        <v/>
      </c>
    </row>
    <row r="229">
      <c r="A229" s="38" t="n"/>
      <c r="B229" s="7" t="n"/>
      <c r="C229" s="7" t="n"/>
      <c r="D229" s="7" t="n"/>
      <c r="E229" s="39" t="n"/>
      <c r="F229" s="39" t="n"/>
      <c r="G229" s="8" t="n"/>
      <c r="H229" s="40" t="n"/>
      <c r="I229" s="41">
        <f>IF(AND(ISNUMBER(E229),ISNUMBER(F229)),ROUND(MOD(F229-E229,1)*24-N(G229)/60,2),IF(ISNUMBER(H229),H229,""))</f>
        <v/>
      </c>
      <c r="J229" s="9" t="n"/>
      <c r="K229" s="24">
        <f>IF(AND(D229="Declarabel",ISNUMBER(I229)),I229*IF(ISNUMBER(J229),J229,Overzicht!$B$8),"")</f>
        <v/>
      </c>
    </row>
    <row r="230">
      <c r="A230" s="38" t="n"/>
      <c r="B230" s="7" t="n"/>
      <c r="C230" s="7" t="n"/>
      <c r="D230" s="7" t="n"/>
      <c r="E230" s="39" t="n"/>
      <c r="F230" s="39" t="n"/>
      <c r="G230" s="8" t="n"/>
      <c r="H230" s="40" t="n"/>
      <c r="I230" s="41">
        <f>IF(AND(ISNUMBER(E230),ISNUMBER(F230)),ROUND(MOD(F230-E230,1)*24-N(G230)/60,2),IF(ISNUMBER(H230),H230,""))</f>
        <v/>
      </c>
      <c r="J230" s="9" t="n"/>
      <c r="K230" s="24">
        <f>IF(AND(D230="Declarabel",ISNUMBER(I230)),I230*IF(ISNUMBER(J230),J230,Overzicht!$B$8),"")</f>
        <v/>
      </c>
    </row>
    <row r="231">
      <c r="A231" s="38" t="n"/>
      <c r="B231" s="7" t="n"/>
      <c r="C231" s="7" t="n"/>
      <c r="D231" s="7" t="n"/>
      <c r="E231" s="39" t="n"/>
      <c r="F231" s="39" t="n"/>
      <c r="G231" s="8" t="n"/>
      <c r="H231" s="40" t="n"/>
      <c r="I231" s="41">
        <f>IF(AND(ISNUMBER(E231),ISNUMBER(F231)),ROUND(MOD(F231-E231,1)*24-N(G231)/60,2),IF(ISNUMBER(H231),H231,""))</f>
        <v/>
      </c>
      <c r="J231" s="9" t="n"/>
      <c r="K231" s="24">
        <f>IF(AND(D231="Declarabel",ISNUMBER(I231)),I231*IF(ISNUMBER(J231),J231,Overzicht!$B$8),"")</f>
        <v/>
      </c>
    </row>
    <row r="232">
      <c r="A232" s="38" t="n"/>
      <c r="B232" s="7" t="n"/>
      <c r="C232" s="7" t="n"/>
      <c r="D232" s="7" t="n"/>
      <c r="E232" s="39" t="n"/>
      <c r="F232" s="39" t="n"/>
      <c r="G232" s="8" t="n"/>
      <c r="H232" s="40" t="n"/>
      <c r="I232" s="41">
        <f>IF(AND(ISNUMBER(E232),ISNUMBER(F232)),ROUND(MOD(F232-E232,1)*24-N(G232)/60,2),IF(ISNUMBER(H232),H232,""))</f>
        <v/>
      </c>
      <c r="J232" s="9" t="n"/>
      <c r="K232" s="24">
        <f>IF(AND(D232="Declarabel",ISNUMBER(I232)),I232*IF(ISNUMBER(J232),J232,Overzicht!$B$8),"")</f>
        <v/>
      </c>
    </row>
    <row r="233">
      <c r="A233" s="38" t="n"/>
      <c r="B233" s="7" t="n"/>
      <c r="C233" s="7" t="n"/>
      <c r="D233" s="7" t="n"/>
      <c r="E233" s="39" t="n"/>
      <c r="F233" s="39" t="n"/>
      <c r="G233" s="8" t="n"/>
      <c r="H233" s="40" t="n"/>
      <c r="I233" s="41">
        <f>IF(AND(ISNUMBER(E233),ISNUMBER(F233)),ROUND(MOD(F233-E233,1)*24-N(G233)/60,2),IF(ISNUMBER(H233),H233,""))</f>
        <v/>
      </c>
      <c r="J233" s="9" t="n"/>
      <c r="K233" s="24">
        <f>IF(AND(D233="Declarabel",ISNUMBER(I233)),I233*IF(ISNUMBER(J233),J233,Overzicht!$B$8),"")</f>
        <v/>
      </c>
    </row>
    <row r="234">
      <c r="A234" s="38" t="n"/>
      <c r="B234" s="7" t="n"/>
      <c r="C234" s="7" t="n"/>
      <c r="D234" s="7" t="n"/>
      <c r="E234" s="39" t="n"/>
      <c r="F234" s="39" t="n"/>
      <c r="G234" s="8" t="n"/>
      <c r="H234" s="40" t="n"/>
      <c r="I234" s="41">
        <f>IF(AND(ISNUMBER(E234),ISNUMBER(F234)),ROUND(MOD(F234-E234,1)*24-N(G234)/60,2),IF(ISNUMBER(H234),H234,""))</f>
        <v/>
      </c>
      <c r="J234" s="9" t="n"/>
      <c r="K234" s="24">
        <f>IF(AND(D234="Declarabel",ISNUMBER(I234)),I234*IF(ISNUMBER(J234),J234,Overzicht!$B$8),"")</f>
        <v/>
      </c>
    </row>
    <row r="235">
      <c r="A235" s="38" t="n"/>
      <c r="B235" s="7" t="n"/>
      <c r="C235" s="7" t="n"/>
      <c r="D235" s="7" t="n"/>
      <c r="E235" s="39" t="n"/>
      <c r="F235" s="39" t="n"/>
      <c r="G235" s="8" t="n"/>
      <c r="H235" s="40" t="n"/>
      <c r="I235" s="41">
        <f>IF(AND(ISNUMBER(E235),ISNUMBER(F235)),ROUND(MOD(F235-E235,1)*24-N(G235)/60,2),IF(ISNUMBER(H235),H235,""))</f>
        <v/>
      </c>
      <c r="J235" s="9" t="n"/>
      <c r="K235" s="24">
        <f>IF(AND(D235="Declarabel",ISNUMBER(I235)),I235*IF(ISNUMBER(J235),J235,Overzicht!$B$8),"")</f>
        <v/>
      </c>
    </row>
    <row r="236">
      <c r="A236" s="38" t="n"/>
      <c r="B236" s="7" t="n"/>
      <c r="C236" s="7" t="n"/>
      <c r="D236" s="7" t="n"/>
      <c r="E236" s="39" t="n"/>
      <c r="F236" s="39" t="n"/>
      <c r="G236" s="8" t="n"/>
      <c r="H236" s="40" t="n"/>
      <c r="I236" s="41">
        <f>IF(AND(ISNUMBER(E236),ISNUMBER(F236)),ROUND(MOD(F236-E236,1)*24-N(G236)/60,2),IF(ISNUMBER(H236),H236,""))</f>
        <v/>
      </c>
      <c r="J236" s="9" t="n"/>
      <c r="K236" s="24">
        <f>IF(AND(D236="Declarabel",ISNUMBER(I236)),I236*IF(ISNUMBER(J236),J236,Overzicht!$B$8),"")</f>
        <v/>
      </c>
    </row>
    <row r="237">
      <c r="A237" s="38" t="n"/>
      <c r="B237" s="7" t="n"/>
      <c r="C237" s="7" t="n"/>
      <c r="D237" s="7" t="n"/>
      <c r="E237" s="39" t="n"/>
      <c r="F237" s="39" t="n"/>
      <c r="G237" s="8" t="n"/>
      <c r="H237" s="40" t="n"/>
      <c r="I237" s="41">
        <f>IF(AND(ISNUMBER(E237),ISNUMBER(F237)),ROUND(MOD(F237-E237,1)*24-N(G237)/60,2),IF(ISNUMBER(H237),H237,""))</f>
        <v/>
      </c>
      <c r="J237" s="9" t="n"/>
      <c r="K237" s="24">
        <f>IF(AND(D237="Declarabel",ISNUMBER(I237)),I237*IF(ISNUMBER(J237),J237,Overzicht!$B$8),"")</f>
        <v/>
      </c>
    </row>
    <row r="238">
      <c r="A238" s="38" t="n"/>
      <c r="B238" s="7" t="n"/>
      <c r="C238" s="7" t="n"/>
      <c r="D238" s="7" t="n"/>
      <c r="E238" s="39" t="n"/>
      <c r="F238" s="39" t="n"/>
      <c r="G238" s="8" t="n"/>
      <c r="H238" s="40" t="n"/>
      <c r="I238" s="41">
        <f>IF(AND(ISNUMBER(E238),ISNUMBER(F238)),ROUND(MOD(F238-E238,1)*24-N(G238)/60,2),IF(ISNUMBER(H238),H238,""))</f>
        <v/>
      </c>
      <c r="J238" s="9" t="n"/>
      <c r="K238" s="24">
        <f>IF(AND(D238="Declarabel",ISNUMBER(I238)),I238*IF(ISNUMBER(J238),J238,Overzicht!$B$8),"")</f>
        <v/>
      </c>
    </row>
    <row r="239">
      <c r="A239" s="38" t="n"/>
      <c r="B239" s="7" t="n"/>
      <c r="C239" s="7" t="n"/>
      <c r="D239" s="7" t="n"/>
      <c r="E239" s="39" t="n"/>
      <c r="F239" s="39" t="n"/>
      <c r="G239" s="8" t="n"/>
      <c r="H239" s="40" t="n"/>
      <c r="I239" s="41">
        <f>IF(AND(ISNUMBER(E239),ISNUMBER(F239)),ROUND(MOD(F239-E239,1)*24-N(G239)/60,2),IF(ISNUMBER(H239),H239,""))</f>
        <v/>
      </c>
      <c r="J239" s="9" t="n"/>
      <c r="K239" s="24">
        <f>IF(AND(D239="Declarabel",ISNUMBER(I239)),I239*IF(ISNUMBER(J239),J239,Overzicht!$B$8),"")</f>
        <v/>
      </c>
    </row>
    <row r="240">
      <c r="A240" s="38" t="n"/>
      <c r="B240" s="7" t="n"/>
      <c r="C240" s="7" t="n"/>
      <c r="D240" s="7" t="n"/>
      <c r="E240" s="39" t="n"/>
      <c r="F240" s="39" t="n"/>
      <c r="G240" s="8" t="n"/>
      <c r="H240" s="40" t="n"/>
      <c r="I240" s="41">
        <f>IF(AND(ISNUMBER(E240),ISNUMBER(F240)),ROUND(MOD(F240-E240,1)*24-N(G240)/60,2),IF(ISNUMBER(H240),H240,""))</f>
        <v/>
      </c>
      <c r="J240" s="9" t="n"/>
      <c r="K240" s="24">
        <f>IF(AND(D240="Declarabel",ISNUMBER(I240)),I240*IF(ISNUMBER(J240),J240,Overzicht!$B$8),"")</f>
        <v/>
      </c>
    </row>
    <row r="241">
      <c r="A241" s="38" t="n"/>
      <c r="B241" s="7" t="n"/>
      <c r="C241" s="7" t="n"/>
      <c r="D241" s="7" t="n"/>
      <c r="E241" s="39" t="n"/>
      <c r="F241" s="39" t="n"/>
      <c r="G241" s="8" t="n"/>
      <c r="H241" s="40" t="n"/>
      <c r="I241" s="41">
        <f>IF(AND(ISNUMBER(E241),ISNUMBER(F241)),ROUND(MOD(F241-E241,1)*24-N(G241)/60,2),IF(ISNUMBER(H241),H241,""))</f>
        <v/>
      </c>
      <c r="J241" s="9" t="n"/>
      <c r="K241" s="24">
        <f>IF(AND(D241="Declarabel",ISNUMBER(I241)),I241*IF(ISNUMBER(J241),J241,Overzicht!$B$8),"")</f>
        <v/>
      </c>
    </row>
    <row r="242">
      <c r="A242" s="38" t="n"/>
      <c r="B242" s="7" t="n"/>
      <c r="C242" s="7" t="n"/>
      <c r="D242" s="7" t="n"/>
      <c r="E242" s="39" t="n"/>
      <c r="F242" s="39" t="n"/>
      <c r="G242" s="8" t="n"/>
      <c r="H242" s="40" t="n"/>
      <c r="I242" s="41">
        <f>IF(AND(ISNUMBER(E242),ISNUMBER(F242)),ROUND(MOD(F242-E242,1)*24-N(G242)/60,2),IF(ISNUMBER(H242),H242,""))</f>
        <v/>
      </c>
      <c r="J242" s="9" t="n"/>
      <c r="K242" s="24">
        <f>IF(AND(D242="Declarabel",ISNUMBER(I242)),I242*IF(ISNUMBER(J242),J242,Overzicht!$B$8),"")</f>
        <v/>
      </c>
    </row>
    <row r="243">
      <c r="A243" s="38" t="n"/>
      <c r="B243" s="7" t="n"/>
      <c r="C243" s="7" t="n"/>
      <c r="D243" s="7" t="n"/>
      <c r="E243" s="39" t="n"/>
      <c r="F243" s="39" t="n"/>
      <c r="G243" s="8" t="n"/>
      <c r="H243" s="40" t="n"/>
      <c r="I243" s="41">
        <f>IF(AND(ISNUMBER(E243),ISNUMBER(F243)),ROUND(MOD(F243-E243,1)*24-N(G243)/60,2),IF(ISNUMBER(H243),H243,""))</f>
        <v/>
      </c>
      <c r="J243" s="9" t="n"/>
      <c r="K243" s="24">
        <f>IF(AND(D243="Declarabel",ISNUMBER(I243)),I243*IF(ISNUMBER(J243),J243,Overzicht!$B$8),"")</f>
        <v/>
      </c>
    </row>
    <row r="244">
      <c r="A244" s="38" t="n"/>
      <c r="B244" s="7" t="n"/>
      <c r="C244" s="7" t="n"/>
      <c r="D244" s="7" t="n"/>
      <c r="E244" s="39" t="n"/>
      <c r="F244" s="39" t="n"/>
      <c r="G244" s="8" t="n"/>
      <c r="H244" s="40" t="n"/>
      <c r="I244" s="41">
        <f>IF(AND(ISNUMBER(E244),ISNUMBER(F244)),ROUND(MOD(F244-E244,1)*24-N(G244)/60,2),IF(ISNUMBER(H244),H244,""))</f>
        <v/>
      </c>
      <c r="J244" s="9" t="n"/>
      <c r="K244" s="24">
        <f>IF(AND(D244="Declarabel",ISNUMBER(I244)),I244*IF(ISNUMBER(J244),J244,Overzicht!$B$8),"")</f>
        <v/>
      </c>
    </row>
    <row r="245">
      <c r="A245" s="38" t="n"/>
      <c r="B245" s="7" t="n"/>
      <c r="C245" s="7" t="n"/>
      <c r="D245" s="7" t="n"/>
      <c r="E245" s="39" t="n"/>
      <c r="F245" s="39" t="n"/>
      <c r="G245" s="8" t="n"/>
      <c r="H245" s="40" t="n"/>
      <c r="I245" s="41">
        <f>IF(AND(ISNUMBER(E245),ISNUMBER(F245)),ROUND(MOD(F245-E245,1)*24-N(G245)/60,2),IF(ISNUMBER(H245),H245,""))</f>
        <v/>
      </c>
      <c r="J245" s="9" t="n"/>
      <c r="K245" s="24">
        <f>IF(AND(D245="Declarabel",ISNUMBER(I245)),I245*IF(ISNUMBER(J245),J245,Overzicht!$B$8),"")</f>
        <v/>
      </c>
    </row>
    <row r="246">
      <c r="A246" s="38" t="n"/>
      <c r="B246" s="7" t="n"/>
      <c r="C246" s="7" t="n"/>
      <c r="D246" s="7" t="n"/>
      <c r="E246" s="39" t="n"/>
      <c r="F246" s="39" t="n"/>
      <c r="G246" s="8" t="n"/>
      <c r="H246" s="40" t="n"/>
      <c r="I246" s="41">
        <f>IF(AND(ISNUMBER(E246),ISNUMBER(F246)),ROUND(MOD(F246-E246,1)*24-N(G246)/60,2),IF(ISNUMBER(H246),H246,""))</f>
        <v/>
      </c>
      <c r="J246" s="9" t="n"/>
      <c r="K246" s="24">
        <f>IF(AND(D246="Declarabel",ISNUMBER(I246)),I246*IF(ISNUMBER(J246),J246,Overzicht!$B$8),"")</f>
        <v/>
      </c>
    </row>
    <row r="247">
      <c r="A247" s="38" t="n"/>
      <c r="B247" s="7" t="n"/>
      <c r="C247" s="7" t="n"/>
      <c r="D247" s="7" t="n"/>
      <c r="E247" s="39" t="n"/>
      <c r="F247" s="39" t="n"/>
      <c r="G247" s="8" t="n"/>
      <c r="H247" s="40" t="n"/>
      <c r="I247" s="41">
        <f>IF(AND(ISNUMBER(E247),ISNUMBER(F247)),ROUND(MOD(F247-E247,1)*24-N(G247)/60,2),IF(ISNUMBER(H247),H247,""))</f>
        <v/>
      </c>
      <c r="J247" s="9" t="n"/>
      <c r="K247" s="24">
        <f>IF(AND(D247="Declarabel",ISNUMBER(I247)),I247*IF(ISNUMBER(J247),J247,Overzicht!$B$8),"")</f>
        <v/>
      </c>
    </row>
    <row r="248">
      <c r="A248" s="38" t="n"/>
      <c r="B248" s="7" t="n"/>
      <c r="C248" s="7" t="n"/>
      <c r="D248" s="7" t="n"/>
      <c r="E248" s="39" t="n"/>
      <c r="F248" s="39" t="n"/>
      <c r="G248" s="8" t="n"/>
      <c r="H248" s="40" t="n"/>
      <c r="I248" s="41">
        <f>IF(AND(ISNUMBER(E248),ISNUMBER(F248)),ROUND(MOD(F248-E248,1)*24-N(G248)/60,2),IF(ISNUMBER(H248),H248,""))</f>
        <v/>
      </c>
      <c r="J248" s="9" t="n"/>
      <c r="K248" s="24">
        <f>IF(AND(D248="Declarabel",ISNUMBER(I248)),I248*IF(ISNUMBER(J248),J248,Overzicht!$B$8),"")</f>
        <v/>
      </c>
    </row>
    <row r="249">
      <c r="A249" s="38" t="n"/>
      <c r="B249" s="7" t="n"/>
      <c r="C249" s="7" t="n"/>
      <c r="D249" s="7" t="n"/>
      <c r="E249" s="39" t="n"/>
      <c r="F249" s="39" t="n"/>
      <c r="G249" s="8" t="n"/>
      <c r="H249" s="40" t="n"/>
      <c r="I249" s="41">
        <f>IF(AND(ISNUMBER(E249),ISNUMBER(F249)),ROUND(MOD(F249-E249,1)*24-N(G249)/60,2),IF(ISNUMBER(H249),H249,""))</f>
        <v/>
      </c>
      <c r="J249" s="9" t="n"/>
      <c r="K249" s="24">
        <f>IF(AND(D249="Declarabel",ISNUMBER(I249)),I249*IF(ISNUMBER(J249),J249,Overzicht!$B$8),"")</f>
        <v/>
      </c>
    </row>
    <row r="250">
      <c r="A250" s="38" t="n"/>
      <c r="B250" s="7" t="n"/>
      <c r="C250" s="7" t="n"/>
      <c r="D250" s="7" t="n"/>
      <c r="E250" s="39" t="n"/>
      <c r="F250" s="39" t="n"/>
      <c r="G250" s="8" t="n"/>
      <c r="H250" s="40" t="n"/>
      <c r="I250" s="41">
        <f>IF(AND(ISNUMBER(E250),ISNUMBER(F250)),ROUND(MOD(F250-E250,1)*24-N(G250)/60,2),IF(ISNUMBER(H250),H250,""))</f>
        <v/>
      </c>
      <c r="J250" s="9" t="n"/>
      <c r="K250" s="24">
        <f>IF(AND(D250="Declarabel",ISNUMBER(I250)),I250*IF(ISNUMBER(J250),J250,Overzicht!$B$8),"")</f>
        <v/>
      </c>
    </row>
    <row r="251">
      <c r="A251" s="38" t="n"/>
      <c r="B251" s="7" t="n"/>
      <c r="C251" s="7" t="n"/>
      <c r="D251" s="7" t="n"/>
      <c r="E251" s="39" t="n"/>
      <c r="F251" s="39" t="n"/>
      <c r="G251" s="8" t="n"/>
      <c r="H251" s="40" t="n"/>
      <c r="I251" s="41">
        <f>IF(AND(ISNUMBER(E251),ISNUMBER(F251)),ROUND(MOD(F251-E251,1)*24-N(G251)/60,2),IF(ISNUMBER(H251),H251,""))</f>
        <v/>
      </c>
      <c r="J251" s="9" t="n"/>
      <c r="K251" s="24">
        <f>IF(AND(D251="Declarabel",ISNUMBER(I251)),I251*IF(ISNUMBER(J251),J251,Overzicht!$B$8),"")</f>
        <v/>
      </c>
    </row>
    <row r="252">
      <c r="A252" s="38" t="n"/>
      <c r="B252" s="7" t="n"/>
      <c r="C252" s="7" t="n"/>
      <c r="D252" s="7" t="n"/>
      <c r="E252" s="39" t="n"/>
      <c r="F252" s="39" t="n"/>
      <c r="G252" s="8" t="n"/>
      <c r="H252" s="40" t="n"/>
      <c r="I252" s="41">
        <f>IF(AND(ISNUMBER(E252),ISNUMBER(F252)),ROUND(MOD(F252-E252,1)*24-N(G252)/60,2),IF(ISNUMBER(H252),H252,""))</f>
        <v/>
      </c>
      <c r="J252" s="9" t="n"/>
      <c r="K252" s="24">
        <f>IF(AND(D252="Declarabel",ISNUMBER(I252)),I252*IF(ISNUMBER(J252),J252,Overzicht!$B$8),"")</f>
        <v/>
      </c>
    </row>
    <row r="253">
      <c r="A253" s="38" t="n"/>
      <c r="B253" s="7" t="n"/>
      <c r="C253" s="7" t="n"/>
      <c r="D253" s="7" t="n"/>
      <c r="E253" s="39" t="n"/>
      <c r="F253" s="39" t="n"/>
      <c r="G253" s="8" t="n"/>
      <c r="H253" s="40" t="n"/>
      <c r="I253" s="41">
        <f>IF(AND(ISNUMBER(E253),ISNUMBER(F253)),ROUND(MOD(F253-E253,1)*24-N(G253)/60,2),IF(ISNUMBER(H253),H253,""))</f>
        <v/>
      </c>
      <c r="J253" s="9" t="n"/>
      <c r="K253" s="24">
        <f>IF(AND(D253="Declarabel",ISNUMBER(I253)),I253*IF(ISNUMBER(J253),J253,Overzicht!$B$8),"")</f>
        <v/>
      </c>
    </row>
    <row r="254">
      <c r="A254" s="38" t="n"/>
      <c r="B254" s="7" t="n"/>
      <c r="C254" s="7" t="n"/>
      <c r="D254" s="7" t="n"/>
      <c r="E254" s="39" t="n"/>
      <c r="F254" s="39" t="n"/>
      <c r="G254" s="8" t="n"/>
      <c r="H254" s="40" t="n"/>
      <c r="I254" s="41">
        <f>IF(AND(ISNUMBER(E254),ISNUMBER(F254)),ROUND(MOD(F254-E254,1)*24-N(G254)/60,2),IF(ISNUMBER(H254),H254,""))</f>
        <v/>
      </c>
      <c r="J254" s="9" t="n"/>
      <c r="K254" s="24">
        <f>IF(AND(D254="Declarabel",ISNUMBER(I254)),I254*IF(ISNUMBER(J254),J254,Overzicht!$B$8),"")</f>
        <v/>
      </c>
    </row>
    <row r="255">
      <c r="A255" s="38" t="n"/>
      <c r="B255" s="7" t="n"/>
      <c r="C255" s="7" t="n"/>
      <c r="D255" s="7" t="n"/>
      <c r="E255" s="39" t="n"/>
      <c r="F255" s="39" t="n"/>
      <c r="G255" s="8" t="n"/>
      <c r="H255" s="40" t="n"/>
      <c r="I255" s="41">
        <f>IF(AND(ISNUMBER(E255),ISNUMBER(F255)),ROUND(MOD(F255-E255,1)*24-N(G255)/60,2),IF(ISNUMBER(H255),H255,""))</f>
        <v/>
      </c>
      <c r="J255" s="9" t="n"/>
      <c r="K255" s="24">
        <f>IF(AND(D255="Declarabel",ISNUMBER(I255)),I255*IF(ISNUMBER(J255),J255,Overzicht!$B$8),"")</f>
        <v/>
      </c>
    </row>
    <row r="256">
      <c r="A256" s="38" t="n"/>
      <c r="B256" s="7" t="n"/>
      <c r="C256" s="7" t="n"/>
      <c r="D256" s="7" t="n"/>
      <c r="E256" s="39" t="n"/>
      <c r="F256" s="39" t="n"/>
      <c r="G256" s="8" t="n"/>
      <c r="H256" s="40" t="n"/>
      <c r="I256" s="41">
        <f>IF(AND(ISNUMBER(E256),ISNUMBER(F256)),ROUND(MOD(F256-E256,1)*24-N(G256)/60,2),IF(ISNUMBER(H256),H256,""))</f>
        <v/>
      </c>
      <c r="J256" s="9" t="n"/>
      <c r="K256" s="24">
        <f>IF(AND(D256="Declarabel",ISNUMBER(I256)),I256*IF(ISNUMBER(J256),J256,Overzicht!$B$8),"")</f>
        <v/>
      </c>
    </row>
    <row r="257">
      <c r="A257" s="38" t="n"/>
      <c r="B257" s="7" t="n"/>
      <c r="C257" s="7" t="n"/>
      <c r="D257" s="7" t="n"/>
      <c r="E257" s="39" t="n"/>
      <c r="F257" s="39" t="n"/>
      <c r="G257" s="8" t="n"/>
      <c r="H257" s="40" t="n"/>
      <c r="I257" s="41">
        <f>IF(AND(ISNUMBER(E257),ISNUMBER(F257)),ROUND(MOD(F257-E257,1)*24-N(G257)/60,2),IF(ISNUMBER(H257),H257,""))</f>
        <v/>
      </c>
      <c r="J257" s="9" t="n"/>
      <c r="K257" s="24">
        <f>IF(AND(D257="Declarabel",ISNUMBER(I257)),I257*IF(ISNUMBER(J257),J257,Overzicht!$B$8),"")</f>
        <v/>
      </c>
    </row>
    <row r="258">
      <c r="A258" s="38" t="n"/>
      <c r="B258" s="7" t="n"/>
      <c r="C258" s="7" t="n"/>
      <c r="D258" s="7" t="n"/>
      <c r="E258" s="39" t="n"/>
      <c r="F258" s="39" t="n"/>
      <c r="G258" s="8" t="n"/>
      <c r="H258" s="40" t="n"/>
      <c r="I258" s="41">
        <f>IF(AND(ISNUMBER(E258),ISNUMBER(F258)),ROUND(MOD(F258-E258,1)*24-N(G258)/60,2),IF(ISNUMBER(H258),H258,""))</f>
        <v/>
      </c>
      <c r="J258" s="9" t="n"/>
      <c r="K258" s="24">
        <f>IF(AND(D258="Declarabel",ISNUMBER(I258)),I258*IF(ISNUMBER(J258),J258,Overzicht!$B$8),"")</f>
        <v/>
      </c>
    </row>
    <row r="259">
      <c r="A259" s="38" t="n"/>
      <c r="B259" s="7" t="n"/>
      <c r="C259" s="7" t="n"/>
      <c r="D259" s="7" t="n"/>
      <c r="E259" s="39" t="n"/>
      <c r="F259" s="39" t="n"/>
      <c r="G259" s="8" t="n"/>
      <c r="H259" s="40" t="n"/>
      <c r="I259" s="41">
        <f>IF(AND(ISNUMBER(E259),ISNUMBER(F259)),ROUND(MOD(F259-E259,1)*24-N(G259)/60,2),IF(ISNUMBER(H259),H259,""))</f>
        <v/>
      </c>
      <c r="J259" s="9" t="n"/>
      <c r="K259" s="24">
        <f>IF(AND(D259="Declarabel",ISNUMBER(I259)),I259*IF(ISNUMBER(J259),J259,Overzicht!$B$8),"")</f>
        <v/>
      </c>
    </row>
    <row r="260">
      <c r="A260" s="38" t="n"/>
      <c r="B260" s="7" t="n"/>
      <c r="C260" s="7" t="n"/>
      <c r="D260" s="7" t="n"/>
      <c r="E260" s="39" t="n"/>
      <c r="F260" s="39" t="n"/>
      <c r="G260" s="8" t="n"/>
      <c r="H260" s="40" t="n"/>
      <c r="I260" s="41">
        <f>IF(AND(ISNUMBER(E260),ISNUMBER(F260)),ROUND(MOD(F260-E260,1)*24-N(G260)/60,2),IF(ISNUMBER(H260),H260,""))</f>
        <v/>
      </c>
      <c r="J260" s="9" t="n"/>
      <c r="K260" s="24">
        <f>IF(AND(D260="Declarabel",ISNUMBER(I260)),I260*IF(ISNUMBER(J260),J260,Overzicht!$B$8),"")</f>
        <v/>
      </c>
    </row>
    <row r="261">
      <c r="A261" s="38" t="n"/>
      <c r="B261" s="7" t="n"/>
      <c r="C261" s="7" t="n"/>
      <c r="D261" s="7" t="n"/>
      <c r="E261" s="39" t="n"/>
      <c r="F261" s="39" t="n"/>
      <c r="G261" s="8" t="n"/>
      <c r="H261" s="40" t="n"/>
      <c r="I261" s="41">
        <f>IF(AND(ISNUMBER(E261),ISNUMBER(F261)),ROUND(MOD(F261-E261,1)*24-N(G261)/60,2),IF(ISNUMBER(H261),H261,""))</f>
        <v/>
      </c>
      <c r="J261" s="9" t="n"/>
      <c r="K261" s="24">
        <f>IF(AND(D261="Declarabel",ISNUMBER(I261)),I261*IF(ISNUMBER(J261),J261,Overzicht!$B$8),"")</f>
        <v/>
      </c>
    </row>
    <row r="262">
      <c r="A262" s="38" t="n"/>
      <c r="B262" s="7" t="n"/>
      <c r="C262" s="7" t="n"/>
      <c r="D262" s="7" t="n"/>
      <c r="E262" s="39" t="n"/>
      <c r="F262" s="39" t="n"/>
      <c r="G262" s="8" t="n"/>
      <c r="H262" s="40" t="n"/>
      <c r="I262" s="41">
        <f>IF(AND(ISNUMBER(E262),ISNUMBER(F262)),ROUND(MOD(F262-E262,1)*24-N(G262)/60,2),IF(ISNUMBER(H262),H262,""))</f>
        <v/>
      </c>
      <c r="J262" s="9" t="n"/>
      <c r="K262" s="24">
        <f>IF(AND(D262="Declarabel",ISNUMBER(I262)),I262*IF(ISNUMBER(J262),J262,Overzicht!$B$8),"")</f>
        <v/>
      </c>
    </row>
    <row r="263">
      <c r="A263" s="38" t="n"/>
      <c r="B263" s="7" t="n"/>
      <c r="C263" s="7" t="n"/>
      <c r="D263" s="7" t="n"/>
      <c r="E263" s="39" t="n"/>
      <c r="F263" s="39" t="n"/>
      <c r="G263" s="8" t="n"/>
      <c r="H263" s="40" t="n"/>
      <c r="I263" s="41">
        <f>IF(AND(ISNUMBER(E263),ISNUMBER(F263)),ROUND(MOD(F263-E263,1)*24-N(G263)/60,2),IF(ISNUMBER(H263),H263,""))</f>
        <v/>
      </c>
      <c r="J263" s="9" t="n"/>
      <c r="K263" s="24">
        <f>IF(AND(D263="Declarabel",ISNUMBER(I263)),I263*IF(ISNUMBER(J263),J263,Overzicht!$B$8),"")</f>
        <v/>
      </c>
    </row>
    <row r="264">
      <c r="A264" s="38" t="n"/>
      <c r="B264" s="7" t="n"/>
      <c r="C264" s="7" t="n"/>
      <c r="D264" s="7" t="n"/>
      <c r="E264" s="39" t="n"/>
      <c r="F264" s="39" t="n"/>
      <c r="G264" s="8" t="n"/>
      <c r="H264" s="40" t="n"/>
      <c r="I264" s="41">
        <f>IF(AND(ISNUMBER(E264),ISNUMBER(F264)),ROUND(MOD(F264-E264,1)*24-N(G264)/60,2),IF(ISNUMBER(H264),H264,""))</f>
        <v/>
      </c>
      <c r="J264" s="9" t="n"/>
      <c r="K264" s="24">
        <f>IF(AND(D264="Declarabel",ISNUMBER(I264)),I264*IF(ISNUMBER(J264),J264,Overzicht!$B$8),"")</f>
        <v/>
      </c>
    </row>
    <row r="265">
      <c r="A265" s="38" t="n"/>
      <c r="B265" s="7" t="n"/>
      <c r="C265" s="7" t="n"/>
      <c r="D265" s="7" t="n"/>
      <c r="E265" s="39" t="n"/>
      <c r="F265" s="39" t="n"/>
      <c r="G265" s="8" t="n"/>
      <c r="H265" s="40" t="n"/>
      <c r="I265" s="41">
        <f>IF(AND(ISNUMBER(E265),ISNUMBER(F265)),ROUND(MOD(F265-E265,1)*24-N(G265)/60,2),IF(ISNUMBER(H265),H265,""))</f>
        <v/>
      </c>
      <c r="J265" s="9" t="n"/>
      <c r="K265" s="24">
        <f>IF(AND(D265="Declarabel",ISNUMBER(I265)),I265*IF(ISNUMBER(J265),J265,Overzicht!$B$8),"")</f>
        <v/>
      </c>
    </row>
    <row r="266">
      <c r="A266" s="38" t="n"/>
      <c r="B266" s="7" t="n"/>
      <c r="C266" s="7" t="n"/>
      <c r="D266" s="7" t="n"/>
      <c r="E266" s="39" t="n"/>
      <c r="F266" s="39" t="n"/>
      <c r="G266" s="8" t="n"/>
      <c r="H266" s="40" t="n"/>
      <c r="I266" s="41">
        <f>IF(AND(ISNUMBER(E266),ISNUMBER(F266)),ROUND(MOD(F266-E266,1)*24-N(G266)/60,2),IF(ISNUMBER(H266),H266,""))</f>
        <v/>
      </c>
      <c r="J266" s="9" t="n"/>
      <c r="K266" s="24">
        <f>IF(AND(D266="Declarabel",ISNUMBER(I266)),I266*IF(ISNUMBER(J266),J266,Overzicht!$B$8),"")</f>
        <v/>
      </c>
    </row>
    <row r="267">
      <c r="A267" s="38" t="n"/>
      <c r="B267" s="7" t="n"/>
      <c r="C267" s="7" t="n"/>
      <c r="D267" s="7" t="n"/>
      <c r="E267" s="39" t="n"/>
      <c r="F267" s="39" t="n"/>
      <c r="G267" s="8" t="n"/>
      <c r="H267" s="40" t="n"/>
      <c r="I267" s="41">
        <f>IF(AND(ISNUMBER(E267),ISNUMBER(F267)),ROUND(MOD(F267-E267,1)*24-N(G267)/60,2),IF(ISNUMBER(H267),H267,""))</f>
        <v/>
      </c>
      <c r="J267" s="9" t="n"/>
      <c r="K267" s="24">
        <f>IF(AND(D267="Declarabel",ISNUMBER(I267)),I267*IF(ISNUMBER(J267),J267,Overzicht!$B$8),"")</f>
        <v/>
      </c>
    </row>
    <row r="268">
      <c r="A268" s="38" t="n"/>
      <c r="B268" s="7" t="n"/>
      <c r="C268" s="7" t="n"/>
      <c r="D268" s="7" t="n"/>
      <c r="E268" s="39" t="n"/>
      <c r="F268" s="39" t="n"/>
      <c r="G268" s="8" t="n"/>
      <c r="H268" s="40" t="n"/>
      <c r="I268" s="41">
        <f>IF(AND(ISNUMBER(E268),ISNUMBER(F268)),ROUND(MOD(F268-E268,1)*24-N(G268)/60,2),IF(ISNUMBER(H268),H268,""))</f>
        <v/>
      </c>
      <c r="J268" s="9" t="n"/>
      <c r="K268" s="24">
        <f>IF(AND(D268="Declarabel",ISNUMBER(I268)),I268*IF(ISNUMBER(J268),J268,Overzicht!$B$8),"")</f>
        <v/>
      </c>
    </row>
    <row r="269">
      <c r="A269" s="38" t="n"/>
      <c r="B269" s="7" t="n"/>
      <c r="C269" s="7" t="n"/>
      <c r="D269" s="7" t="n"/>
      <c r="E269" s="39" t="n"/>
      <c r="F269" s="39" t="n"/>
      <c r="G269" s="8" t="n"/>
      <c r="H269" s="40" t="n"/>
      <c r="I269" s="41">
        <f>IF(AND(ISNUMBER(E269),ISNUMBER(F269)),ROUND(MOD(F269-E269,1)*24-N(G269)/60,2),IF(ISNUMBER(H269),H269,""))</f>
        <v/>
      </c>
      <c r="J269" s="9" t="n"/>
      <c r="K269" s="24">
        <f>IF(AND(D269="Declarabel",ISNUMBER(I269)),I269*IF(ISNUMBER(J269),J269,Overzicht!$B$8),"")</f>
        <v/>
      </c>
    </row>
    <row r="270">
      <c r="A270" s="38" t="n"/>
      <c r="B270" s="7" t="n"/>
      <c r="C270" s="7" t="n"/>
      <c r="D270" s="7" t="n"/>
      <c r="E270" s="39" t="n"/>
      <c r="F270" s="39" t="n"/>
      <c r="G270" s="8" t="n"/>
      <c r="H270" s="40" t="n"/>
      <c r="I270" s="41">
        <f>IF(AND(ISNUMBER(E270),ISNUMBER(F270)),ROUND(MOD(F270-E270,1)*24-N(G270)/60,2),IF(ISNUMBER(H270),H270,""))</f>
        <v/>
      </c>
      <c r="J270" s="9" t="n"/>
      <c r="K270" s="24">
        <f>IF(AND(D270="Declarabel",ISNUMBER(I270)),I270*IF(ISNUMBER(J270),J270,Overzicht!$B$8),"")</f>
        <v/>
      </c>
    </row>
    <row r="271">
      <c r="A271" s="38" t="n"/>
      <c r="B271" s="7" t="n"/>
      <c r="C271" s="7" t="n"/>
      <c r="D271" s="7" t="n"/>
      <c r="E271" s="39" t="n"/>
      <c r="F271" s="39" t="n"/>
      <c r="G271" s="8" t="n"/>
      <c r="H271" s="40" t="n"/>
      <c r="I271" s="41">
        <f>IF(AND(ISNUMBER(E271),ISNUMBER(F271)),ROUND(MOD(F271-E271,1)*24-N(G271)/60,2),IF(ISNUMBER(H271),H271,""))</f>
        <v/>
      </c>
      <c r="J271" s="9" t="n"/>
      <c r="K271" s="24">
        <f>IF(AND(D271="Declarabel",ISNUMBER(I271)),I271*IF(ISNUMBER(J271),J271,Overzicht!$B$8),"")</f>
        <v/>
      </c>
    </row>
    <row r="272">
      <c r="A272" s="38" t="n"/>
      <c r="B272" s="7" t="n"/>
      <c r="C272" s="7" t="n"/>
      <c r="D272" s="7" t="n"/>
      <c r="E272" s="39" t="n"/>
      <c r="F272" s="39" t="n"/>
      <c r="G272" s="8" t="n"/>
      <c r="H272" s="40" t="n"/>
      <c r="I272" s="41">
        <f>IF(AND(ISNUMBER(E272),ISNUMBER(F272)),ROUND(MOD(F272-E272,1)*24-N(G272)/60,2),IF(ISNUMBER(H272),H272,""))</f>
        <v/>
      </c>
      <c r="J272" s="9" t="n"/>
      <c r="K272" s="24">
        <f>IF(AND(D272="Declarabel",ISNUMBER(I272)),I272*IF(ISNUMBER(J272),J272,Overzicht!$B$8),"")</f>
        <v/>
      </c>
    </row>
    <row r="273">
      <c r="A273" s="38" t="n"/>
      <c r="B273" s="7" t="n"/>
      <c r="C273" s="7" t="n"/>
      <c r="D273" s="7" t="n"/>
      <c r="E273" s="39" t="n"/>
      <c r="F273" s="39" t="n"/>
      <c r="G273" s="8" t="n"/>
      <c r="H273" s="40" t="n"/>
      <c r="I273" s="41">
        <f>IF(AND(ISNUMBER(E273),ISNUMBER(F273)),ROUND(MOD(F273-E273,1)*24-N(G273)/60,2),IF(ISNUMBER(H273),H273,""))</f>
        <v/>
      </c>
      <c r="J273" s="9" t="n"/>
      <c r="K273" s="24">
        <f>IF(AND(D273="Declarabel",ISNUMBER(I273)),I273*IF(ISNUMBER(J273),J273,Overzicht!$B$8),"")</f>
        <v/>
      </c>
    </row>
    <row r="274">
      <c r="A274" s="38" t="n"/>
      <c r="B274" s="7" t="n"/>
      <c r="C274" s="7" t="n"/>
      <c r="D274" s="7" t="n"/>
      <c r="E274" s="39" t="n"/>
      <c r="F274" s="39" t="n"/>
      <c r="G274" s="8" t="n"/>
      <c r="H274" s="40" t="n"/>
      <c r="I274" s="41">
        <f>IF(AND(ISNUMBER(E274),ISNUMBER(F274)),ROUND(MOD(F274-E274,1)*24-N(G274)/60,2),IF(ISNUMBER(H274),H274,""))</f>
        <v/>
      </c>
      <c r="J274" s="9" t="n"/>
      <c r="K274" s="24">
        <f>IF(AND(D274="Declarabel",ISNUMBER(I274)),I274*IF(ISNUMBER(J274),J274,Overzicht!$B$8),"")</f>
        <v/>
      </c>
    </row>
    <row r="275">
      <c r="A275" s="38" t="n"/>
      <c r="B275" s="7" t="n"/>
      <c r="C275" s="7" t="n"/>
      <c r="D275" s="7" t="n"/>
      <c r="E275" s="39" t="n"/>
      <c r="F275" s="39" t="n"/>
      <c r="G275" s="8" t="n"/>
      <c r="H275" s="40" t="n"/>
      <c r="I275" s="41">
        <f>IF(AND(ISNUMBER(E275),ISNUMBER(F275)),ROUND(MOD(F275-E275,1)*24-N(G275)/60,2),IF(ISNUMBER(H275),H275,""))</f>
        <v/>
      </c>
      <c r="J275" s="9" t="n"/>
      <c r="K275" s="24">
        <f>IF(AND(D275="Declarabel",ISNUMBER(I275)),I275*IF(ISNUMBER(J275),J275,Overzicht!$B$8),"")</f>
        <v/>
      </c>
    </row>
    <row r="276">
      <c r="A276" s="38" t="n"/>
      <c r="B276" s="7" t="n"/>
      <c r="C276" s="7" t="n"/>
      <c r="D276" s="7" t="n"/>
      <c r="E276" s="39" t="n"/>
      <c r="F276" s="39" t="n"/>
      <c r="G276" s="8" t="n"/>
      <c r="H276" s="40" t="n"/>
      <c r="I276" s="41">
        <f>IF(AND(ISNUMBER(E276),ISNUMBER(F276)),ROUND(MOD(F276-E276,1)*24-N(G276)/60,2),IF(ISNUMBER(H276),H276,""))</f>
        <v/>
      </c>
      <c r="J276" s="9" t="n"/>
      <c r="K276" s="24">
        <f>IF(AND(D276="Declarabel",ISNUMBER(I276)),I276*IF(ISNUMBER(J276),J276,Overzicht!$B$8),"")</f>
        <v/>
      </c>
    </row>
    <row r="277">
      <c r="A277" s="38" t="n"/>
      <c r="B277" s="7" t="n"/>
      <c r="C277" s="7" t="n"/>
      <c r="D277" s="7" t="n"/>
      <c r="E277" s="39" t="n"/>
      <c r="F277" s="39" t="n"/>
      <c r="G277" s="8" t="n"/>
      <c r="H277" s="40" t="n"/>
      <c r="I277" s="41">
        <f>IF(AND(ISNUMBER(E277),ISNUMBER(F277)),ROUND(MOD(F277-E277,1)*24-N(G277)/60,2),IF(ISNUMBER(H277),H277,""))</f>
        <v/>
      </c>
      <c r="J277" s="9" t="n"/>
      <c r="K277" s="24">
        <f>IF(AND(D277="Declarabel",ISNUMBER(I277)),I277*IF(ISNUMBER(J277),J277,Overzicht!$B$8),"")</f>
        <v/>
      </c>
    </row>
    <row r="278">
      <c r="A278" s="38" t="n"/>
      <c r="B278" s="7" t="n"/>
      <c r="C278" s="7" t="n"/>
      <c r="D278" s="7" t="n"/>
      <c r="E278" s="39" t="n"/>
      <c r="F278" s="39" t="n"/>
      <c r="G278" s="8" t="n"/>
      <c r="H278" s="40" t="n"/>
      <c r="I278" s="41">
        <f>IF(AND(ISNUMBER(E278),ISNUMBER(F278)),ROUND(MOD(F278-E278,1)*24-N(G278)/60,2),IF(ISNUMBER(H278),H278,""))</f>
        <v/>
      </c>
      <c r="J278" s="9" t="n"/>
      <c r="K278" s="24">
        <f>IF(AND(D278="Declarabel",ISNUMBER(I278)),I278*IF(ISNUMBER(J278),J278,Overzicht!$B$8),"")</f>
        <v/>
      </c>
    </row>
    <row r="279">
      <c r="A279" s="38" t="n"/>
      <c r="B279" s="7" t="n"/>
      <c r="C279" s="7" t="n"/>
      <c r="D279" s="7" t="n"/>
      <c r="E279" s="39" t="n"/>
      <c r="F279" s="39" t="n"/>
      <c r="G279" s="8" t="n"/>
      <c r="H279" s="40" t="n"/>
      <c r="I279" s="41">
        <f>IF(AND(ISNUMBER(E279),ISNUMBER(F279)),ROUND(MOD(F279-E279,1)*24-N(G279)/60,2),IF(ISNUMBER(H279),H279,""))</f>
        <v/>
      </c>
      <c r="J279" s="9" t="n"/>
      <c r="K279" s="24">
        <f>IF(AND(D279="Declarabel",ISNUMBER(I279)),I279*IF(ISNUMBER(J279),J279,Overzicht!$B$8),"")</f>
        <v/>
      </c>
    </row>
    <row r="280">
      <c r="A280" s="38" t="n"/>
      <c r="B280" s="7" t="n"/>
      <c r="C280" s="7" t="n"/>
      <c r="D280" s="7" t="n"/>
      <c r="E280" s="39" t="n"/>
      <c r="F280" s="39" t="n"/>
      <c r="G280" s="8" t="n"/>
      <c r="H280" s="40" t="n"/>
      <c r="I280" s="41">
        <f>IF(AND(ISNUMBER(E280),ISNUMBER(F280)),ROUND(MOD(F280-E280,1)*24-N(G280)/60,2),IF(ISNUMBER(H280),H280,""))</f>
        <v/>
      </c>
      <c r="J280" s="9" t="n"/>
      <c r="K280" s="24">
        <f>IF(AND(D280="Declarabel",ISNUMBER(I280)),I280*IF(ISNUMBER(J280),J280,Overzicht!$B$8),"")</f>
        <v/>
      </c>
    </row>
    <row r="281">
      <c r="A281" s="38" t="n"/>
      <c r="B281" s="7" t="n"/>
      <c r="C281" s="7" t="n"/>
      <c r="D281" s="7" t="n"/>
      <c r="E281" s="39" t="n"/>
      <c r="F281" s="39" t="n"/>
      <c r="G281" s="8" t="n"/>
      <c r="H281" s="40" t="n"/>
      <c r="I281" s="41">
        <f>IF(AND(ISNUMBER(E281),ISNUMBER(F281)),ROUND(MOD(F281-E281,1)*24-N(G281)/60,2),IF(ISNUMBER(H281),H281,""))</f>
        <v/>
      </c>
      <c r="J281" s="9" t="n"/>
      <c r="K281" s="24">
        <f>IF(AND(D281="Declarabel",ISNUMBER(I281)),I281*IF(ISNUMBER(J281),J281,Overzicht!$B$8),"")</f>
        <v/>
      </c>
    </row>
    <row r="282">
      <c r="A282" s="38" t="n"/>
      <c r="B282" s="7" t="n"/>
      <c r="C282" s="7" t="n"/>
      <c r="D282" s="7" t="n"/>
      <c r="E282" s="39" t="n"/>
      <c r="F282" s="39" t="n"/>
      <c r="G282" s="8" t="n"/>
      <c r="H282" s="40" t="n"/>
      <c r="I282" s="41">
        <f>IF(AND(ISNUMBER(E282),ISNUMBER(F282)),ROUND(MOD(F282-E282,1)*24-N(G282)/60,2),IF(ISNUMBER(H282),H282,""))</f>
        <v/>
      </c>
      <c r="J282" s="9" t="n"/>
      <c r="K282" s="24">
        <f>IF(AND(D282="Declarabel",ISNUMBER(I282)),I282*IF(ISNUMBER(J282),J282,Overzicht!$B$8),"")</f>
        <v/>
      </c>
    </row>
    <row r="283">
      <c r="A283" s="38" t="n"/>
      <c r="B283" s="7" t="n"/>
      <c r="C283" s="7" t="n"/>
      <c r="D283" s="7" t="n"/>
      <c r="E283" s="39" t="n"/>
      <c r="F283" s="39" t="n"/>
      <c r="G283" s="8" t="n"/>
      <c r="H283" s="40" t="n"/>
      <c r="I283" s="41">
        <f>IF(AND(ISNUMBER(E283),ISNUMBER(F283)),ROUND(MOD(F283-E283,1)*24-N(G283)/60,2),IF(ISNUMBER(H283),H283,""))</f>
        <v/>
      </c>
      <c r="J283" s="9" t="n"/>
      <c r="K283" s="24">
        <f>IF(AND(D283="Declarabel",ISNUMBER(I283)),I283*IF(ISNUMBER(J283),J283,Overzicht!$B$8),"")</f>
        <v/>
      </c>
    </row>
    <row r="284">
      <c r="A284" s="38" t="n"/>
      <c r="B284" s="7" t="n"/>
      <c r="C284" s="7" t="n"/>
      <c r="D284" s="7" t="n"/>
      <c r="E284" s="39" t="n"/>
      <c r="F284" s="39" t="n"/>
      <c r="G284" s="8" t="n"/>
      <c r="H284" s="40" t="n"/>
      <c r="I284" s="41">
        <f>IF(AND(ISNUMBER(E284),ISNUMBER(F284)),ROUND(MOD(F284-E284,1)*24-N(G284)/60,2),IF(ISNUMBER(H284),H284,""))</f>
        <v/>
      </c>
      <c r="J284" s="9" t="n"/>
      <c r="K284" s="24">
        <f>IF(AND(D284="Declarabel",ISNUMBER(I284)),I284*IF(ISNUMBER(J284),J284,Overzicht!$B$8),"")</f>
        <v/>
      </c>
    </row>
    <row r="285">
      <c r="A285" s="38" t="n"/>
      <c r="B285" s="7" t="n"/>
      <c r="C285" s="7" t="n"/>
      <c r="D285" s="7" t="n"/>
      <c r="E285" s="39" t="n"/>
      <c r="F285" s="39" t="n"/>
      <c r="G285" s="8" t="n"/>
      <c r="H285" s="40" t="n"/>
      <c r="I285" s="41">
        <f>IF(AND(ISNUMBER(E285),ISNUMBER(F285)),ROUND(MOD(F285-E285,1)*24-N(G285)/60,2),IF(ISNUMBER(H285),H285,""))</f>
        <v/>
      </c>
      <c r="J285" s="9" t="n"/>
      <c r="K285" s="24">
        <f>IF(AND(D285="Declarabel",ISNUMBER(I285)),I285*IF(ISNUMBER(J285),J285,Overzicht!$B$8),"")</f>
        <v/>
      </c>
    </row>
    <row r="286">
      <c r="A286" s="38" t="n"/>
      <c r="B286" s="7" t="n"/>
      <c r="C286" s="7" t="n"/>
      <c r="D286" s="7" t="n"/>
      <c r="E286" s="39" t="n"/>
      <c r="F286" s="39" t="n"/>
      <c r="G286" s="8" t="n"/>
      <c r="H286" s="40" t="n"/>
      <c r="I286" s="41">
        <f>IF(AND(ISNUMBER(E286),ISNUMBER(F286)),ROUND(MOD(F286-E286,1)*24-N(G286)/60,2),IF(ISNUMBER(H286),H286,""))</f>
        <v/>
      </c>
      <c r="J286" s="9" t="n"/>
      <c r="K286" s="24">
        <f>IF(AND(D286="Declarabel",ISNUMBER(I286)),I286*IF(ISNUMBER(J286),J286,Overzicht!$B$8),"")</f>
        <v/>
      </c>
    </row>
    <row r="287">
      <c r="A287" s="38" t="n"/>
      <c r="B287" s="7" t="n"/>
      <c r="C287" s="7" t="n"/>
      <c r="D287" s="7" t="n"/>
      <c r="E287" s="39" t="n"/>
      <c r="F287" s="39" t="n"/>
      <c r="G287" s="8" t="n"/>
      <c r="H287" s="40" t="n"/>
      <c r="I287" s="41">
        <f>IF(AND(ISNUMBER(E287),ISNUMBER(F287)),ROUND(MOD(F287-E287,1)*24-N(G287)/60,2),IF(ISNUMBER(H287),H287,""))</f>
        <v/>
      </c>
      <c r="J287" s="9" t="n"/>
      <c r="K287" s="24">
        <f>IF(AND(D287="Declarabel",ISNUMBER(I287)),I287*IF(ISNUMBER(J287),J287,Overzicht!$B$8),"")</f>
        <v/>
      </c>
    </row>
    <row r="288">
      <c r="A288" s="38" t="n"/>
      <c r="B288" s="7" t="n"/>
      <c r="C288" s="7" t="n"/>
      <c r="D288" s="7" t="n"/>
      <c r="E288" s="39" t="n"/>
      <c r="F288" s="39" t="n"/>
      <c r="G288" s="8" t="n"/>
      <c r="H288" s="40" t="n"/>
      <c r="I288" s="41">
        <f>IF(AND(ISNUMBER(E288),ISNUMBER(F288)),ROUND(MOD(F288-E288,1)*24-N(G288)/60,2),IF(ISNUMBER(H288),H288,""))</f>
        <v/>
      </c>
      <c r="J288" s="9" t="n"/>
      <c r="K288" s="24">
        <f>IF(AND(D288="Declarabel",ISNUMBER(I288)),I288*IF(ISNUMBER(J288),J288,Overzicht!$B$8),"")</f>
        <v/>
      </c>
    </row>
    <row r="289">
      <c r="A289" s="38" t="n"/>
      <c r="B289" s="7" t="n"/>
      <c r="C289" s="7" t="n"/>
      <c r="D289" s="7" t="n"/>
      <c r="E289" s="39" t="n"/>
      <c r="F289" s="39" t="n"/>
      <c r="G289" s="8" t="n"/>
      <c r="H289" s="40" t="n"/>
      <c r="I289" s="41">
        <f>IF(AND(ISNUMBER(E289),ISNUMBER(F289)),ROUND(MOD(F289-E289,1)*24-N(G289)/60,2),IF(ISNUMBER(H289),H289,""))</f>
        <v/>
      </c>
      <c r="J289" s="9" t="n"/>
      <c r="K289" s="24">
        <f>IF(AND(D289="Declarabel",ISNUMBER(I289)),I289*IF(ISNUMBER(J289),J289,Overzicht!$B$8),"")</f>
        <v/>
      </c>
    </row>
    <row r="290">
      <c r="A290" s="38" t="n"/>
      <c r="B290" s="7" t="n"/>
      <c r="C290" s="7" t="n"/>
      <c r="D290" s="7" t="n"/>
      <c r="E290" s="39" t="n"/>
      <c r="F290" s="39" t="n"/>
      <c r="G290" s="8" t="n"/>
      <c r="H290" s="40" t="n"/>
      <c r="I290" s="41">
        <f>IF(AND(ISNUMBER(E290),ISNUMBER(F290)),ROUND(MOD(F290-E290,1)*24-N(G290)/60,2),IF(ISNUMBER(H290),H290,""))</f>
        <v/>
      </c>
      <c r="J290" s="9" t="n"/>
      <c r="K290" s="24">
        <f>IF(AND(D290="Declarabel",ISNUMBER(I290)),I290*IF(ISNUMBER(J290),J290,Overzicht!$B$8),"")</f>
        <v/>
      </c>
    </row>
    <row r="291">
      <c r="A291" s="38" t="n"/>
      <c r="B291" s="7" t="n"/>
      <c r="C291" s="7" t="n"/>
      <c r="D291" s="7" t="n"/>
      <c r="E291" s="39" t="n"/>
      <c r="F291" s="39" t="n"/>
      <c r="G291" s="8" t="n"/>
      <c r="H291" s="40" t="n"/>
      <c r="I291" s="41">
        <f>IF(AND(ISNUMBER(E291),ISNUMBER(F291)),ROUND(MOD(F291-E291,1)*24-N(G291)/60,2),IF(ISNUMBER(H291),H291,""))</f>
        <v/>
      </c>
      <c r="J291" s="9" t="n"/>
      <c r="K291" s="24">
        <f>IF(AND(D291="Declarabel",ISNUMBER(I291)),I291*IF(ISNUMBER(J291),J291,Overzicht!$B$8),"")</f>
        <v/>
      </c>
    </row>
    <row r="292">
      <c r="A292" s="38" t="n"/>
      <c r="B292" s="7" t="n"/>
      <c r="C292" s="7" t="n"/>
      <c r="D292" s="7" t="n"/>
      <c r="E292" s="39" t="n"/>
      <c r="F292" s="39" t="n"/>
      <c r="G292" s="8" t="n"/>
      <c r="H292" s="40" t="n"/>
      <c r="I292" s="41">
        <f>IF(AND(ISNUMBER(E292),ISNUMBER(F292)),ROUND(MOD(F292-E292,1)*24-N(G292)/60,2),IF(ISNUMBER(H292),H292,""))</f>
        <v/>
      </c>
      <c r="J292" s="9" t="n"/>
      <c r="K292" s="24">
        <f>IF(AND(D292="Declarabel",ISNUMBER(I292)),I292*IF(ISNUMBER(J292),J292,Overzicht!$B$8),"")</f>
        <v/>
      </c>
    </row>
    <row r="293">
      <c r="A293" s="38" t="n"/>
      <c r="B293" s="7" t="n"/>
      <c r="C293" s="7" t="n"/>
      <c r="D293" s="7" t="n"/>
      <c r="E293" s="39" t="n"/>
      <c r="F293" s="39" t="n"/>
      <c r="G293" s="8" t="n"/>
      <c r="H293" s="40" t="n"/>
      <c r="I293" s="41">
        <f>IF(AND(ISNUMBER(E293),ISNUMBER(F293)),ROUND(MOD(F293-E293,1)*24-N(G293)/60,2),IF(ISNUMBER(H293),H293,""))</f>
        <v/>
      </c>
      <c r="J293" s="9" t="n"/>
      <c r="K293" s="24">
        <f>IF(AND(D293="Declarabel",ISNUMBER(I293)),I293*IF(ISNUMBER(J293),J293,Overzicht!$B$8),"")</f>
        <v/>
      </c>
    </row>
    <row r="294">
      <c r="A294" s="38" t="n"/>
      <c r="B294" s="7" t="n"/>
      <c r="C294" s="7" t="n"/>
      <c r="D294" s="7" t="n"/>
      <c r="E294" s="39" t="n"/>
      <c r="F294" s="39" t="n"/>
      <c r="G294" s="8" t="n"/>
      <c r="H294" s="40" t="n"/>
      <c r="I294" s="41">
        <f>IF(AND(ISNUMBER(E294),ISNUMBER(F294)),ROUND(MOD(F294-E294,1)*24-N(G294)/60,2),IF(ISNUMBER(H294),H294,""))</f>
        <v/>
      </c>
      <c r="J294" s="9" t="n"/>
      <c r="K294" s="24">
        <f>IF(AND(D294="Declarabel",ISNUMBER(I294)),I294*IF(ISNUMBER(J294),J294,Overzicht!$B$8),"")</f>
        <v/>
      </c>
    </row>
    <row r="295">
      <c r="A295" s="38" t="n"/>
      <c r="B295" s="7" t="n"/>
      <c r="C295" s="7" t="n"/>
      <c r="D295" s="7" t="n"/>
      <c r="E295" s="39" t="n"/>
      <c r="F295" s="39" t="n"/>
      <c r="G295" s="8" t="n"/>
      <c r="H295" s="40" t="n"/>
      <c r="I295" s="41">
        <f>IF(AND(ISNUMBER(E295),ISNUMBER(F295)),ROUND(MOD(F295-E295,1)*24-N(G295)/60,2),IF(ISNUMBER(H295),H295,""))</f>
        <v/>
      </c>
      <c r="J295" s="9" t="n"/>
      <c r="K295" s="24">
        <f>IF(AND(D295="Declarabel",ISNUMBER(I295)),I295*IF(ISNUMBER(J295),J295,Overzicht!$B$8),"")</f>
        <v/>
      </c>
    </row>
    <row r="296">
      <c r="A296" s="38" t="n"/>
      <c r="B296" s="7" t="n"/>
      <c r="C296" s="7" t="n"/>
      <c r="D296" s="7" t="n"/>
      <c r="E296" s="39" t="n"/>
      <c r="F296" s="39" t="n"/>
      <c r="G296" s="8" t="n"/>
      <c r="H296" s="40" t="n"/>
      <c r="I296" s="41">
        <f>IF(AND(ISNUMBER(E296),ISNUMBER(F296)),ROUND(MOD(F296-E296,1)*24-N(G296)/60,2),IF(ISNUMBER(H296),H296,""))</f>
        <v/>
      </c>
      <c r="J296" s="9" t="n"/>
      <c r="K296" s="24">
        <f>IF(AND(D296="Declarabel",ISNUMBER(I296)),I296*IF(ISNUMBER(J296),J296,Overzicht!$B$8),"")</f>
        <v/>
      </c>
    </row>
    <row r="297">
      <c r="A297" s="38" t="n"/>
      <c r="B297" s="7" t="n"/>
      <c r="C297" s="7" t="n"/>
      <c r="D297" s="7" t="n"/>
      <c r="E297" s="39" t="n"/>
      <c r="F297" s="39" t="n"/>
      <c r="G297" s="8" t="n"/>
      <c r="H297" s="40" t="n"/>
      <c r="I297" s="41">
        <f>IF(AND(ISNUMBER(E297),ISNUMBER(F297)),ROUND(MOD(F297-E297,1)*24-N(G297)/60,2),IF(ISNUMBER(H297),H297,""))</f>
        <v/>
      </c>
      <c r="J297" s="9" t="n"/>
      <c r="K297" s="24">
        <f>IF(AND(D297="Declarabel",ISNUMBER(I297)),I297*IF(ISNUMBER(J297),J297,Overzicht!$B$8),"")</f>
        <v/>
      </c>
    </row>
    <row r="298">
      <c r="A298" s="38" t="n"/>
      <c r="B298" s="7" t="n"/>
      <c r="C298" s="7" t="n"/>
      <c r="D298" s="7" t="n"/>
      <c r="E298" s="39" t="n"/>
      <c r="F298" s="39" t="n"/>
      <c r="G298" s="8" t="n"/>
      <c r="H298" s="40" t="n"/>
      <c r="I298" s="41">
        <f>IF(AND(ISNUMBER(E298),ISNUMBER(F298)),ROUND(MOD(F298-E298,1)*24-N(G298)/60,2),IF(ISNUMBER(H298),H298,""))</f>
        <v/>
      </c>
      <c r="J298" s="9" t="n"/>
      <c r="K298" s="24">
        <f>IF(AND(D298="Declarabel",ISNUMBER(I298)),I298*IF(ISNUMBER(J298),J298,Overzicht!$B$8),"")</f>
        <v/>
      </c>
    </row>
    <row r="299">
      <c r="A299" s="38" t="n"/>
      <c r="B299" s="7" t="n"/>
      <c r="C299" s="7" t="n"/>
      <c r="D299" s="7" t="n"/>
      <c r="E299" s="39" t="n"/>
      <c r="F299" s="39" t="n"/>
      <c r="G299" s="8" t="n"/>
      <c r="H299" s="40" t="n"/>
      <c r="I299" s="41">
        <f>IF(AND(ISNUMBER(E299),ISNUMBER(F299)),ROUND(MOD(F299-E299,1)*24-N(G299)/60,2),IF(ISNUMBER(H299),H299,""))</f>
        <v/>
      </c>
      <c r="J299" s="9" t="n"/>
      <c r="K299" s="24">
        <f>IF(AND(D299="Declarabel",ISNUMBER(I299)),I299*IF(ISNUMBER(J299),J299,Overzicht!$B$8),"")</f>
        <v/>
      </c>
    </row>
    <row r="300">
      <c r="A300" s="38" t="n"/>
      <c r="B300" s="7" t="n"/>
      <c r="C300" s="7" t="n"/>
      <c r="D300" s="7" t="n"/>
      <c r="E300" s="39" t="n"/>
      <c r="F300" s="39" t="n"/>
      <c r="G300" s="8" t="n"/>
      <c r="H300" s="40" t="n"/>
      <c r="I300" s="41">
        <f>IF(AND(ISNUMBER(E300),ISNUMBER(F300)),ROUND(MOD(F300-E300,1)*24-N(G300)/60,2),IF(ISNUMBER(H300),H300,""))</f>
        <v/>
      </c>
      <c r="J300" s="9" t="n"/>
      <c r="K300" s="24">
        <f>IF(AND(D300="Declarabel",ISNUMBER(I300)),I300*IF(ISNUMBER(J300),J300,Overzicht!$B$8),"")</f>
        <v/>
      </c>
    </row>
    <row r="301">
      <c r="A301" s="38" t="n"/>
      <c r="B301" s="7" t="n"/>
      <c r="C301" s="7" t="n"/>
      <c r="D301" s="7" t="n"/>
      <c r="E301" s="39" t="n"/>
      <c r="F301" s="39" t="n"/>
      <c r="G301" s="8" t="n"/>
      <c r="H301" s="40" t="n"/>
      <c r="I301" s="41">
        <f>IF(AND(ISNUMBER(E301),ISNUMBER(F301)),ROUND(MOD(F301-E301,1)*24-N(G301)/60,2),IF(ISNUMBER(H301),H301,""))</f>
        <v/>
      </c>
      <c r="J301" s="9" t="n"/>
      <c r="K301" s="24">
        <f>IF(AND(D301="Declarabel",ISNUMBER(I301)),I301*IF(ISNUMBER(J301),J301,Overzicht!$B$8),"")</f>
        <v/>
      </c>
    </row>
    <row r="302">
      <c r="A302" s="38" t="n"/>
      <c r="B302" s="7" t="n"/>
      <c r="C302" s="7" t="n"/>
      <c r="D302" s="7" t="n"/>
      <c r="E302" s="39" t="n"/>
      <c r="F302" s="39" t="n"/>
      <c r="G302" s="8" t="n"/>
      <c r="H302" s="40" t="n"/>
      <c r="I302" s="41">
        <f>IF(AND(ISNUMBER(E302),ISNUMBER(F302)),ROUND(MOD(F302-E302,1)*24-N(G302)/60,2),IF(ISNUMBER(H302),H302,""))</f>
        <v/>
      </c>
      <c r="J302" s="9" t="n"/>
      <c r="K302" s="24">
        <f>IF(AND(D302="Declarabel",ISNUMBER(I302)),I302*IF(ISNUMBER(J302),J302,Overzicht!$B$8),"")</f>
        <v/>
      </c>
    </row>
    <row r="303">
      <c r="A303" s="38" t="n"/>
      <c r="B303" s="7" t="n"/>
      <c r="C303" s="7" t="n"/>
      <c r="D303" s="7" t="n"/>
      <c r="E303" s="39" t="n"/>
      <c r="F303" s="39" t="n"/>
      <c r="G303" s="8" t="n"/>
      <c r="H303" s="40" t="n"/>
      <c r="I303" s="41">
        <f>IF(AND(ISNUMBER(E303),ISNUMBER(F303)),ROUND(MOD(F303-E303,1)*24-N(G303)/60,2),IF(ISNUMBER(H303),H303,""))</f>
        <v/>
      </c>
      <c r="J303" s="9" t="n"/>
      <c r="K303" s="24">
        <f>IF(AND(D303="Declarabel",ISNUMBER(I303)),I303*IF(ISNUMBER(J303),J303,Overzicht!$B$8),"")</f>
        <v/>
      </c>
    </row>
    <row r="304">
      <c r="A304" s="38" t="n"/>
      <c r="B304" s="7" t="n"/>
      <c r="C304" s="7" t="n"/>
      <c r="D304" s="7" t="n"/>
      <c r="E304" s="39" t="n"/>
      <c r="F304" s="39" t="n"/>
      <c r="G304" s="8" t="n"/>
      <c r="H304" s="40" t="n"/>
      <c r="I304" s="41">
        <f>IF(AND(ISNUMBER(E304),ISNUMBER(F304)),ROUND(MOD(F304-E304,1)*24-N(G304)/60,2),IF(ISNUMBER(H304),H304,""))</f>
        <v/>
      </c>
      <c r="J304" s="9" t="n"/>
      <c r="K304" s="24">
        <f>IF(AND(D304="Declarabel",ISNUMBER(I304)),I304*IF(ISNUMBER(J304),J304,Overzicht!$B$8),"")</f>
        <v/>
      </c>
    </row>
    <row r="305">
      <c r="A305" s="38" t="n"/>
      <c r="B305" s="7" t="n"/>
      <c r="C305" s="7" t="n"/>
      <c r="D305" s="7" t="n"/>
      <c r="E305" s="39" t="n"/>
      <c r="F305" s="39" t="n"/>
      <c r="G305" s="8" t="n"/>
      <c r="H305" s="40" t="n"/>
      <c r="I305" s="41">
        <f>IF(AND(ISNUMBER(E305),ISNUMBER(F305)),ROUND(MOD(F305-E305,1)*24-N(G305)/60,2),IF(ISNUMBER(H305),H305,""))</f>
        <v/>
      </c>
      <c r="J305" s="9" t="n"/>
      <c r="K305" s="24">
        <f>IF(AND(D305="Declarabel",ISNUMBER(I305)),I305*IF(ISNUMBER(J305),J305,Overzicht!$B$8),"")</f>
        <v/>
      </c>
    </row>
    <row r="306">
      <c r="A306" s="38" t="n"/>
      <c r="B306" s="7" t="n"/>
      <c r="C306" s="7" t="n"/>
      <c r="D306" s="7" t="n"/>
      <c r="E306" s="39" t="n"/>
      <c r="F306" s="39" t="n"/>
      <c r="G306" s="8" t="n"/>
      <c r="H306" s="40" t="n"/>
      <c r="I306" s="41">
        <f>IF(AND(ISNUMBER(E306),ISNUMBER(F306)),ROUND(MOD(F306-E306,1)*24-N(G306)/60,2),IF(ISNUMBER(H306),H306,""))</f>
        <v/>
      </c>
      <c r="J306" s="9" t="n"/>
      <c r="K306" s="24">
        <f>IF(AND(D306="Declarabel",ISNUMBER(I306)),I306*IF(ISNUMBER(J306),J306,Overzicht!$B$8),"")</f>
        <v/>
      </c>
    </row>
    <row r="307">
      <c r="A307" s="38" t="n"/>
      <c r="B307" s="7" t="n"/>
      <c r="C307" s="7" t="n"/>
      <c r="D307" s="7" t="n"/>
      <c r="E307" s="39" t="n"/>
      <c r="F307" s="39" t="n"/>
      <c r="G307" s="8" t="n"/>
      <c r="H307" s="40" t="n"/>
      <c r="I307" s="41">
        <f>IF(AND(ISNUMBER(E307),ISNUMBER(F307)),ROUND(MOD(F307-E307,1)*24-N(G307)/60,2),IF(ISNUMBER(H307),H307,""))</f>
        <v/>
      </c>
      <c r="J307" s="9" t="n"/>
      <c r="K307" s="24">
        <f>IF(AND(D307="Declarabel",ISNUMBER(I307)),I307*IF(ISNUMBER(J307),J307,Overzicht!$B$8),"")</f>
        <v/>
      </c>
    </row>
    <row r="308">
      <c r="A308" s="38" t="n"/>
      <c r="B308" s="7" t="n"/>
      <c r="C308" s="7" t="n"/>
      <c r="D308" s="7" t="n"/>
      <c r="E308" s="39" t="n"/>
      <c r="F308" s="39" t="n"/>
      <c r="G308" s="8" t="n"/>
      <c r="H308" s="40" t="n"/>
      <c r="I308" s="41">
        <f>IF(AND(ISNUMBER(E308),ISNUMBER(F308)),ROUND(MOD(F308-E308,1)*24-N(G308)/60,2),IF(ISNUMBER(H308),H308,""))</f>
        <v/>
      </c>
      <c r="J308" s="9" t="n"/>
      <c r="K308" s="24">
        <f>IF(AND(D308="Declarabel",ISNUMBER(I308)),I308*IF(ISNUMBER(J308),J308,Overzicht!$B$8),"")</f>
        <v/>
      </c>
    </row>
    <row r="309">
      <c r="A309" s="38" t="n"/>
      <c r="B309" s="7" t="n"/>
      <c r="C309" s="7" t="n"/>
      <c r="D309" s="7" t="n"/>
      <c r="E309" s="39" t="n"/>
      <c r="F309" s="39" t="n"/>
      <c r="G309" s="8" t="n"/>
      <c r="H309" s="40" t="n"/>
      <c r="I309" s="41">
        <f>IF(AND(ISNUMBER(E309),ISNUMBER(F309)),ROUND(MOD(F309-E309,1)*24-N(G309)/60,2),IF(ISNUMBER(H309),H309,""))</f>
        <v/>
      </c>
      <c r="J309" s="9" t="n"/>
      <c r="K309" s="24">
        <f>IF(AND(D309="Declarabel",ISNUMBER(I309)),I309*IF(ISNUMBER(J309),J309,Overzicht!$B$8),"")</f>
        <v/>
      </c>
    </row>
    <row r="310">
      <c r="A310" s="38" t="n"/>
      <c r="B310" s="7" t="n"/>
      <c r="C310" s="7" t="n"/>
      <c r="D310" s="7" t="n"/>
      <c r="E310" s="39" t="n"/>
      <c r="F310" s="39" t="n"/>
      <c r="G310" s="8" t="n"/>
      <c r="H310" s="40" t="n"/>
      <c r="I310" s="41">
        <f>IF(AND(ISNUMBER(E310),ISNUMBER(F310)),ROUND(MOD(F310-E310,1)*24-N(G310)/60,2),IF(ISNUMBER(H310),H310,""))</f>
        <v/>
      </c>
      <c r="J310" s="9" t="n"/>
      <c r="K310" s="24">
        <f>IF(AND(D310="Declarabel",ISNUMBER(I310)),I310*IF(ISNUMBER(J310),J310,Overzicht!$B$8),"")</f>
        <v/>
      </c>
    </row>
    <row r="311">
      <c r="A311" s="38" t="n"/>
      <c r="B311" s="7" t="n"/>
      <c r="C311" s="7" t="n"/>
      <c r="D311" s="7" t="n"/>
      <c r="E311" s="39" t="n"/>
      <c r="F311" s="39" t="n"/>
      <c r="G311" s="8" t="n"/>
      <c r="H311" s="40" t="n"/>
      <c r="I311" s="41">
        <f>IF(AND(ISNUMBER(E311),ISNUMBER(F311)),ROUND(MOD(F311-E311,1)*24-N(G311)/60,2),IF(ISNUMBER(H311),H311,""))</f>
        <v/>
      </c>
      <c r="J311" s="9" t="n"/>
      <c r="K311" s="24">
        <f>IF(AND(D311="Declarabel",ISNUMBER(I311)),I311*IF(ISNUMBER(J311),J311,Overzicht!$B$8),"")</f>
        <v/>
      </c>
    </row>
    <row r="312">
      <c r="A312" s="38" t="n"/>
      <c r="B312" s="7" t="n"/>
      <c r="C312" s="7" t="n"/>
      <c r="D312" s="7" t="n"/>
      <c r="E312" s="39" t="n"/>
      <c r="F312" s="39" t="n"/>
      <c r="G312" s="8" t="n"/>
      <c r="H312" s="40" t="n"/>
      <c r="I312" s="41">
        <f>IF(AND(ISNUMBER(E312),ISNUMBER(F312)),ROUND(MOD(F312-E312,1)*24-N(G312)/60,2),IF(ISNUMBER(H312),H312,""))</f>
        <v/>
      </c>
      <c r="J312" s="9" t="n"/>
      <c r="K312" s="24">
        <f>IF(AND(D312="Declarabel",ISNUMBER(I312)),I312*IF(ISNUMBER(J312),J312,Overzicht!$B$8),"")</f>
        <v/>
      </c>
    </row>
    <row r="313">
      <c r="A313" s="38" t="n"/>
      <c r="B313" s="7" t="n"/>
      <c r="C313" s="7" t="n"/>
      <c r="D313" s="7" t="n"/>
      <c r="E313" s="39" t="n"/>
      <c r="F313" s="39" t="n"/>
      <c r="G313" s="8" t="n"/>
      <c r="H313" s="40" t="n"/>
      <c r="I313" s="41">
        <f>IF(AND(ISNUMBER(E313),ISNUMBER(F313)),ROUND(MOD(F313-E313,1)*24-N(G313)/60,2),IF(ISNUMBER(H313),H313,""))</f>
        <v/>
      </c>
      <c r="J313" s="9" t="n"/>
      <c r="K313" s="24">
        <f>IF(AND(D313="Declarabel",ISNUMBER(I313)),I313*IF(ISNUMBER(J313),J313,Overzicht!$B$8),"")</f>
        <v/>
      </c>
    </row>
    <row r="314">
      <c r="A314" s="38" t="n"/>
      <c r="B314" s="7" t="n"/>
      <c r="C314" s="7" t="n"/>
      <c r="D314" s="7" t="n"/>
      <c r="E314" s="39" t="n"/>
      <c r="F314" s="39" t="n"/>
      <c r="G314" s="8" t="n"/>
      <c r="H314" s="40" t="n"/>
      <c r="I314" s="41">
        <f>IF(AND(ISNUMBER(E314),ISNUMBER(F314)),ROUND(MOD(F314-E314,1)*24-N(G314)/60,2),IF(ISNUMBER(H314),H314,""))</f>
        <v/>
      </c>
      <c r="J314" s="9" t="n"/>
      <c r="K314" s="24">
        <f>IF(AND(D314="Declarabel",ISNUMBER(I314)),I314*IF(ISNUMBER(J314),J314,Overzicht!$B$8),"")</f>
        <v/>
      </c>
    </row>
    <row r="315">
      <c r="A315" s="38" t="n"/>
      <c r="B315" s="7" t="n"/>
      <c r="C315" s="7" t="n"/>
      <c r="D315" s="7" t="n"/>
      <c r="E315" s="39" t="n"/>
      <c r="F315" s="39" t="n"/>
      <c r="G315" s="8" t="n"/>
      <c r="H315" s="40" t="n"/>
      <c r="I315" s="41">
        <f>IF(AND(ISNUMBER(E315),ISNUMBER(F315)),ROUND(MOD(F315-E315,1)*24-N(G315)/60,2),IF(ISNUMBER(H315),H315,""))</f>
        <v/>
      </c>
      <c r="J315" s="9" t="n"/>
      <c r="K315" s="24">
        <f>IF(AND(D315="Declarabel",ISNUMBER(I315)),I315*IF(ISNUMBER(J315),J315,Overzicht!$B$8),"")</f>
        <v/>
      </c>
    </row>
    <row r="316">
      <c r="A316" s="38" t="n"/>
      <c r="B316" s="7" t="n"/>
      <c r="C316" s="7" t="n"/>
      <c r="D316" s="7" t="n"/>
      <c r="E316" s="39" t="n"/>
      <c r="F316" s="39" t="n"/>
      <c r="G316" s="8" t="n"/>
      <c r="H316" s="40" t="n"/>
      <c r="I316" s="41">
        <f>IF(AND(ISNUMBER(E316),ISNUMBER(F316)),ROUND(MOD(F316-E316,1)*24-N(G316)/60,2),IF(ISNUMBER(H316),H316,""))</f>
        <v/>
      </c>
      <c r="J316" s="9" t="n"/>
      <c r="K316" s="24">
        <f>IF(AND(D316="Declarabel",ISNUMBER(I316)),I316*IF(ISNUMBER(J316),J316,Overzicht!$B$8),"")</f>
        <v/>
      </c>
    </row>
    <row r="317">
      <c r="A317" s="38" t="n"/>
      <c r="B317" s="7" t="n"/>
      <c r="C317" s="7" t="n"/>
      <c r="D317" s="7" t="n"/>
      <c r="E317" s="39" t="n"/>
      <c r="F317" s="39" t="n"/>
      <c r="G317" s="8" t="n"/>
      <c r="H317" s="40" t="n"/>
      <c r="I317" s="41">
        <f>IF(AND(ISNUMBER(E317),ISNUMBER(F317)),ROUND(MOD(F317-E317,1)*24-N(G317)/60,2),IF(ISNUMBER(H317),H317,""))</f>
        <v/>
      </c>
      <c r="J317" s="9" t="n"/>
      <c r="K317" s="24">
        <f>IF(AND(D317="Declarabel",ISNUMBER(I317)),I317*IF(ISNUMBER(J317),J317,Overzicht!$B$8),"")</f>
        <v/>
      </c>
    </row>
    <row r="318">
      <c r="A318" s="38" t="n"/>
      <c r="B318" s="7" t="n"/>
      <c r="C318" s="7" t="n"/>
      <c r="D318" s="7" t="n"/>
      <c r="E318" s="39" t="n"/>
      <c r="F318" s="39" t="n"/>
      <c r="G318" s="8" t="n"/>
      <c r="H318" s="40" t="n"/>
      <c r="I318" s="41">
        <f>IF(AND(ISNUMBER(E318),ISNUMBER(F318)),ROUND(MOD(F318-E318,1)*24-N(G318)/60,2),IF(ISNUMBER(H318),H318,""))</f>
        <v/>
      </c>
      <c r="J318" s="9" t="n"/>
      <c r="K318" s="24">
        <f>IF(AND(D318="Declarabel",ISNUMBER(I318)),I318*IF(ISNUMBER(J318),J318,Overzicht!$B$8),"")</f>
        <v/>
      </c>
    </row>
    <row r="319">
      <c r="A319" s="38" t="n"/>
      <c r="B319" s="7" t="n"/>
      <c r="C319" s="7" t="n"/>
      <c r="D319" s="7" t="n"/>
      <c r="E319" s="39" t="n"/>
      <c r="F319" s="39" t="n"/>
      <c r="G319" s="8" t="n"/>
      <c r="H319" s="40" t="n"/>
      <c r="I319" s="41">
        <f>IF(AND(ISNUMBER(E319),ISNUMBER(F319)),ROUND(MOD(F319-E319,1)*24-N(G319)/60,2),IF(ISNUMBER(H319),H319,""))</f>
        <v/>
      </c>
      <c r="J319" s="9" t="n"/>
      <c r="K319" s="24">
        <f>IF(AND(D319="Declarabel",ISNUMBER(I319)),I319*IF(ISNUMBER(J319),J319,Overzicht!$B$8),"")</f>
        <v/>
      </c>
    </row>
    <row r="320">
      <c r="A320" s="38" t="n"/>
      <c r="B320" s="7" t="n"/>
      <c r="C320" s="7" t="n"/>
      <c r="D320" s="7" t="n"/>
      <c r="E320" s="39" t="n"/>
      <c r="F320" s="39" t="n"/>
      <c r="G320" s="8" t="n"/>
      <c r="H320" s="40" t="n"/>
      <c r="I320" s="41">
        <f>IF(AND(ISNUMBER(E320),ISNUMBER(F320)),ROUND(MOD(F320-E320,1)*24-N(G320)/60,2),IF(ISNUMBER(H320),H320,""))</f>
        <v/>
      </c>
      <c r="J320" s="9" t="n"/>
      <c r="K320" s="24">
        <f>IF(AND(D320="Declarabel",ISNUMBER(I320)),I320*IF(ISNUMBER(J320),J320,Overzicht!$B$8),"")</f>
        <v/>
      </c>
    </row>
    <row r="321">
      <c r="A321" s="38" t="n"/>
      <c r="B321" s="7" t="n"/>
      <c r="C321" s="7" t="n"/>
      <c r="D321" s="7" t="n"/>
      <c r="E321" s="39" t="n"/>
      <c r="F321" s="39" t="n"/>
      <c r="G321" s="8" t="n"/>
      <c r="H321" s="40" t="n"/>
      <c r="I321" s="41">
        <f>IF(AND(ISNUMBER(E321),ISNUMBER(F321)),ROUND(MOD(F321-E321,1)*24-N(G321)/60,2),IF(ISNUMBER(H321),H321,""))</f>
        <v/>
      </c>
      <c r="J321" s="9" t="n"/>
      <c r="K321" s="24">
        <f>IF(AND(D321="Declarabel",ISNUMBER(I321)),I321*IF(ISNUMBER(J321),J321,Overzicht!$B$8),"")</f>
        <v/>
      </c>
    </row>
    <row r="322">
      <c r="A322" s="38" t="n"/>
      <c r="B322" s="7" t="n"/>
      <c r="C322" s="7" t="n"/>
      <c r="D322" s="7" t="n"/>
      <c r="E322" s="39" t="n"/>
      <c r="F322" s="39" t="n"/>
      <c r="G322" s="8" t="n"/>
      <c r="H322" s="40" t="n"/>
      <c r="I322" s="41">
        <f>IF(AND(ISNUMBER(E322),ISNUMBER(F322)),ROUND(MOD(F322-E322,1)*24-N(G322)/60,2),IF(ISNUMBER(H322),H322,""))</f>
        <v/>
      </c>
      <c r="J322" s="9" t="n"/>
      <c r="K322" s="24">
        <f>IF(AND(D322="Declarabel",ISNUMBER(I322)),I322*IF(ISNUMBER(J322),J322,Overzicht!$B$8),"")</f>
        <v/>
      </c>
    </row>
    <row r="323">
      <c r="A323" s="38" t="n"/>
      <c r="B323" s="7" t="n"/>
      <c r="C323" s="7" t="n"/>
      <c r="D323" s="7" t="n"/>
      <c r="E323" s="39" t="n"/>
      <c r="F323" s="39" t="n"/>
      <c r="G323" s="8" t="n"/>
      <c r="H323" s="40" t="n"/>
      <c r="I323" s="41">
        <f>IF(AND(ISNUMBER(E323),ISNUMBER(F323)),ROUND(MOD(F323-E323,1)*24-N(G323)/60,2),IF(ISNUMBER(H323),H323,""))</f>
        <v/>
      </c>
      <c r="J323" s="9" t="n"/>
      <c r="K323" s="24">
        <f>IF(AND(D323="Declarabel",ISNUMBER(I323)),I323*IF(ISNUMBER(J323),J323,Overzicht!$B$8),"")</f>
        <v/>
      </c>
    </row>
    <row r="324">
      <c r="A324" s="38" t="n"/>
      <c r="B324" s="7" t="n"/>
      <c r="C324" s="7" t="n"/>
      <c r="D324" s="7" t="n"/>
      <c r="E324" s="39" t="n"/>
      <c r="F324" s="39" t="n"/>
      <c r="G324" s="8" t="n"/>
      <c r="H324" s="40" t="n"/>
      <c r="I324" s="41">
        <f>IF(AND(ISNUMBER(E324),ISNUMBER(F324)),ROUND(MOD(F324-E324,1)*24-N(G324)/60,2),IF(ISNUMBER(H324),H324,""))</f>
        <v/>
      </c>
      <c r="J324" s="9" t="n"/>
      <c r="K324" s="24">
        <f>IF(AND(D324="Declarabel",ISNUMBER(I324)),I324*IF(ISNUMBER(J324),J324,Overzicht!$B$8),"")</f>
        <v/>
      </c>
    </row>
    <row r="325">
      <c r="A325" s="38" t="n"/>
      <c r="B325" s="7" t="n"/>
      <c r="C325" s="7" t="n"/>
      <c r="D325" s="7" t="n"/>
      <c r="E325" s="39" t="n"/>
      <c r="F325" s="39" t="n"/>
      <c r="G325" s="8" t="n"/>
      <c r="H325" s="40" t="n"/>
      <c r="I325" s="41">
        <f>IF(AND(ISNUMBER(E325),ISNUMBER(F325)),ROUND(MOD(F325-E325,1)*24-N(G325)/60,2),IF(ISNUMBER(H325),H325,""))</f>
        <v/>
      </c>
      <c r="J325" s="9" t="n"/>
      <c r="K325" s="24">
        <f>IF(AND(D325="Declarabel",ISNUMBER(I325)),I325*IF(ISNUMBER(J325),J325,Overzicht!$B$8),"")</f>
        <v/>
      </c>
    </row>
    <row r="326">
      <c r="A326" s="38" t="n"/>
      <c r="B326" s="7" t="n"/>
      <c r="C326" s="7" t="n"/>
      <c r="D326" s="7" t="n"/>
      <c r="E326" s="39" t="n"/>
      <c r="F326" s="39" t="n"/>
      <c r="G326" s="8" t="n"/>
      <c r="H326" s="40" t="n"/>
      <c r="I326" s="41">
        <f>IF(AND(ISNUMBER(E326),ISNUMBER(F326)),ROUND(MOD(F326-E326,1)*24-N(G326)/60,2),IF(ISNUMBER(H326),H326,""))</f>
        <v/>
      </c>
      <c r="J326" s="9" t="n"/>
      <c r="K326" s="24">
        <f>IF(AND(D326="Declarabel",ISNUMBER(I326)),I326*IF(ISNUMBER(J326),J326,Overzicht!$B$8),"")</f>
        <v/>
      </c>
    </row>
    <row r="327">
      <c r="A327" s="38" t="n"/>
      <c r="B327" s="7" t="n"/>
      <c r="C327" s="7" t="n"/>
      <c r="D327" s="7" t="n"/>
      <c r="E327" s="39" t="n"/>
      <c r="F327" s="39" t="n"/>
      <c r="G327" s="8" t="n"/>
      <c r="H327" s="40" t="n"/>
      <c r="I327" s="41">
        <f>IF(AND(ISNUMBER(E327),ISNUMBER(F327)),ROUND(MOD(F327-E327,1)*24-N(G327)/60,2),IF(ISNUMBER(H327),H327,""))</f>
        <v/>
      </c>
      <c r="J327" s="9" t="n"/>
      <c r="K327" s="24">
        <f>IF(AND(D327="Declarabel",ISNUMBER(I327)),I327*IF(ISNUMBER(J327),J327,Overzicht!$B$8),"")</f>
        <v/>
      </c>
    </row>
    <row r="328">
      <c r="A328" s="38" t="n"/>
      <c r="B328" s="7" t="n"/>
      <c r="C328" s="7" t="n"/>
      <c r="D328" s="7" t="n"/>
      <c r="E328" s="39" t="n"/>
      <c r="F328" s="39" t="n"/>
      <c r="G328" s="8" t="n"/>
      <c r="H328" s="40" t="n"/>
      <c r="I328" s="41">
        <f>IF(AND(ISNUMBER(E328),ISNUMBER(F328)),ROUND(MOD(F328-E328,1)*24-N(G328)/60,2),IF(ISNUMBER(H328),H328,""))</f>
        <v/>
      </c>
      <c r="J328" s="9" t="n"/>
      <c r="K328" s="24">
        <f>IF(AND(D328="Declarabel",ISNUMBER(I328)),I328*IF(ISNUMBER(J328),J328,Overzicht!$B$8),"")</f>
        <v/>
      </c>
    </row>
    <row r="329">
      <c r="A329" s="38" t="n"/>
      <c r="B329" s="7" t="n"/>
      <c r="C329" s="7" t="n"/>
      <c r="D329" s="7" t="n"/>
      <c r="E329" s="39" t="n"/>
      <c r="F329" s="39" t="n"/>
      <c r="G329" s="8" t="n"/>
      <c r="H329" s="40" t="n"/>
      <c r="I329" s="41">
        <f>IF(AND(ISNUMBER(E329),ISNUMBER(F329)),ROUND(MOD(F329-E329,1)*24-N(G329)/60,2),IF(ISNUMBER(H329),H329,""))</f>
        <v/>
      </c>
      <c r="J329" s="9" t="n"/>
      <c r="K329" s="24">
        <f>IF(AND(D329="Declarabel",ISNUMBER(I329)),I329*IF(ISNUMBER(J329),J329,Overzicht!$B$8),"")</f>
        <v/>
      </c>
    </row>
    <row r="330">
      <c r="A330" s="38" t="n"/>
      <c r="B330" s="7" t="n"/>
      <c r="C330" s="7" t="n"/>
      <c r="D330" s="7" t="n"/>
      <c r="E330" s="39" t="n"/>
      <c r="F330" s="39" t="n"/>
      <c r="G330" s="8" t="n"/>
      <c r="H330" s="40" t="n"/>
      <c r="I330" s="41">
        <f>IF(AND(ISNUMBER(E330),ISNUMBER(F330)),ROUND(MOD(F330-E330,1)*24-N(G330)/60,2),IF(ISNUMBER(H330),H330,""))</f>
        <v/>
      </c>
      <c r="J330" s="9" t="n"/>
      <c r="K330" s="24">
        <f>IF(AND(D330="Declarabel",ISNUMBER(I330)),I330*IF(ISNUMBER(J330),J330,Overzicht!$B$8),"")</f>
        <v/>
      </c>
    </row>
    <row r="331">
      <c r="A331" s="38" t="n"/>
      <c r="B331" s="7" t="n"/>
      <c r="C331" s="7" t="n"/>
      <c r="D331" s="7" t="n"/>
      <c r="E331" s="39" t="n"/>
      <c r="F331" s="39" t="n"/>
      <c r="G331" s="8" t="n"/>
      <c r="H331" s="40" t="n"/>
      <c r="I331" s="41">
        <f>IF(AND(ISNUMBER(E331),ISNUMBER(F331)),ROUND(MOD(F331-E331,1)*24-N(G331)/60,2),IF(ISNUMBER(H331),H331,""))</f>
        <v/>
      </c>
      <c r="J331" s="9" t="n"/>
      <c r="K331" s="24">
        <f>IF(AND(D331="Declarabel",ISNUMBER(I331)),I331*IF(ISNUMBER(J331),J331,Overzicht!$B$8),"")</f>
        <v/>
      </c>
    </row>
    <row r="332">
      <c r="A332" s="38" t="n"/>
      <c r="B332" s="7" t="n"/>
      <c r="C332" s="7" t="n"/>
      <c r="D332" s="7" t="n"/>
      <c r="E332" s="39" t="n"/>
      <c r="F332" s="39" t="n"/>
      <c r="G332" s="8" t="n"/>
      <c r="H332" s="40" t="n"/>
      <c r="I332" s="41">
        <f>IF(AND(ISNUMBER(E332),ISNUMBER(F332)),ROUND(MOD(F332-E332,1)*24-N(G332)/60,2),IF(ISNUMBER(H332),H332,""))</f>
        <v/>
      </c>
      <c r="J332" s="9" t="n"/>
      <c r="K332" s="24">
        <f>IF(AND(D332="Declarabel",ISNUMBER(I332)),I332*IF(ISNUMBER(J332),J332,Overzicht!$B$8),"")</f>
        <v/>
      </c>
    </row>
    <row r="333">
      <c r="A333" s="38" t="n"/>
      <c r="B333" s="7" t="n"/>
      <c r="C333" s="7" t="n"/>
      <c r="D333" s="7" t="n"/>
      <c r="E333" s="39" t="n"/>
      <c r="F333" s="39" t="n"/>
      <c r="G333" s="8" t="n"/>
      <c r="H333" s="40" t="n"/>
      <c r="I333" s="41">
        <f>IF(AND(ISNUMBER(E333),ISNUMBER(F333)),ROUND(MOD(F333-E333,1)*24-N(G333)/60,2),IF(ISNUMBER(H333),H333,""))</f>
        <v/>
      </c>
      <c r="J333" s="9" t="n"/>
      <c r="K333" s="24">
        <f>IF(AND(D333="Declarabel",ISNUMBER(I333)),I333*IF(ISNUMBER(J333),J333,Overzicht!$B$8),"")</f>
        <v/>
      </c>
    </row>
    <row r="334">
      <c r="A334" s="38" t="n"/>
      <c r="B334" s="7" t="n"/>
      <c r="C334" s="7" t="n"/>
      <c r="D334" s="7" t="n"/>
      <c r="E334" s="39" t="n"/>
      <c r="F334" s="39" t="n"/>
      <c r="G334" s="8" t="n"/>
      <c r="H334" s="40" t="n"/>
      <c r="I334" s="41">
        <f>IF(AND(ISNUMBER(E334),ISNUMBER(F334)),ROUND(MOD(F334-E334,1)*24-N(G334)/60,2),IF(ISNUMBER(H334),H334,""))</f>
        <v/>
      </c>
      <c r="J334" s="9" t="n"/>
      <c r="K334" s="24">
        <f>IF(AND(D334="Declarabel",ISNUMBER(I334)),I334*IF(ISNUMBER(J334),J334,Overzicht!$B$8),"")</f>
        <v/>
      </c>
    </row>
    <row r="335">
      <c r="A335" s="38" t="n"/>
      <c r="B335" s="7" t="n"/>
      <c r="C335" s="7" t="n"/>
      <c r="D335" s="7" t="n"/>
      <c r="E335" s="39" t="n"/>
      <c r="F335" s="39" t="n"/>
      <c r="G335" s="8" t="n"/>
      <c r="H335" s="40" t="n"/>
      <c r="I335" s="41">
        <f>IF(AND(ISNUMBER(E335),ISNUMBER(F335)),ROUND(MOD(F335-E335,1)*24-N(G335)/60,2),IF(ISNUMBER(H335),H335,""))</f>
        <v/>
      </c>
      <c r="J335" s="9" t="n"/>
      <c r="K335" s="24">
        <f>IF(AND(D335="Declarabel",ISNUMBER(I335)),I335*IF(ISNUMBER(J335),J335,Overzicht!$B$8),"")</f>
        <v/>
      </c>
    </row>
    <row r="336">
      <c r="A336" s="38" t="n"/>
      <c r="B336" s="7" t="n"/>
      <c r="C336" s="7" t="n"/>
      <c r="D336" s="7" t="n"/>
      <c r="E336" s="39" t="n"/>
      <c r="F336" s="39" t="n"/>
      <c r="G336" s="8" t="n"/>
      <c r="H336" s="40" t="n"/>
      <c r="I336" s="41">
        <f>IF(AND(ISNUMBER(E336),ISNUMBER(F336)),ROUND(MOD(F336-E336,1)*24-N(G336)/60,2),IF(ISNUMBER(H336),H336,""))</f>
        <v/>
      </c>
      <c r="J336" s="9" t="n"/>
      <c r="K336" s="24">
        <f>IF(AND(D336="Declarabel",ISNUMBER(I336)),I336*IF(ISNUMBER(J336),J336,Overzicht!$B$8),"")</f>
        <v/>
      </c>
    </row>
    <row r="337">
      <c r="A337" s="38" t="n"/>
      <c r="B337" s="7" t="n"/>
      <c r="C337" s="7" t="n"/>
      <c r="D337" s="7" t="n"/>
      <c r="E337" s="39" t="n"/>
      <c r="F337" s="39" t="n"/>
      <c r="G337" s="8" t="n"/>
      <c r="H337" s="40" t="n"/>
      <c r="I337" s="41">
        <f>IF(AND(ISNUMBER(E337),ISNUMBER(F337)),ROUND(MOD(F337-E337,1)*24-N(G337)/60,2),IF(ISNUMBER(H337),H337,""))</f>
        <v/>
      </c>
      <c r="J337" s="9" t="n"/>
      <c r="K337" s="24">
        <f>IF(AND(D337="Declarabel",ISNUMBER(I337)),I337*IF(ISNUMBER(J337),J337,Overzicht!$B$8),"")</f>
        <v/>
      </c>
    </row>
    <row r="338">
      <c r="A338" s="38" t="n"/>
      <c r="B338" s="7" t="n"/>
      <c r="C338" s="7" t="n"/>
      <c r="D338" s="7" t="n"/>
      <c r="E338" s="39" t="n"/>
      <c r="F338" s="39" t="n"/>
      <c r="G338" s="8" t="n"/>
      <c r="H338" s="40" t="n"/>
      <c r="I338" s="41">
        <f>IF(AND(ISNUMBER(E338),ISNUMBER(F338)),ROUND(MOD(F338-E338,1)*24-N(G338)/60,2),IF(ISNUMBER(H338),H338,""))</f>
        <v/>
      </c>
      <c r="J338" s="9" t="n"/>
      <c r="K338" s="24">
        <f>IF(AND(D338="Declarabel",ISNUMBER(I338)),I338*IF(ISNUMBER(J338),J338,Overzicht!$B$8),"")</f>
        <v/>
      </c>
    </row>
    <row r="339">
      <c r="A339" s="38" t="n"/>
      <c r="B339" s="7" t="n"/>
      <c r="C339" s="7" t="n"/>
      <c r="D339" s="7" t="n"/>
      <c r="E339" s="39" t="n"/>
      <c r="F339" s="39" t="n"/>
      <c r="G339" s="8" t="n"/>
      <c r="H339" s="40" t="n"/>
      <c r="I339" s="41">
        <f>IF(AND(ISNUMBER(E339),ISNUMBER(F339)),ROUND(MOD(F339-E339,1)*24-N(G339)/60,2),IF(ISNUMBER(H339),H339,""))</f>
        <v/>
      </c>
      <c r="J339" s="9" t="n"/>
      <c r="K339" s="24">
        <f>IF(AND(D339="Declarabel",ISNUMBER(I339)),I339*IF(ISNUMBER(J339),J339,Overzicht!$B$8),"")</f>
        <v/>
      </c>
    </row>
    <row r="340">
      <c r="A340" s="38" t="n"/>
      <c r="B340" s="7" t="n"/>
      <c r="C340" s="7" t="n"/>
      <c r="D340" s="7" t="n"/>
      <c r="E340" s="39" t="n"/>
      <c r="F340" s="39" t="n"/>
      <c r="G340" s="8" t="n"/>
      <c r="H340" s="40" t="n"/>
      <c r="I340" s="41">
        <f>IF(AND(ISNUMBER(E340),ISNUMBER(F340)),ROUND(MOD(F340-E340,1)*24-N(G340)/60,2),IF(ISNUMBER(H340),H340,""))</f>
        <v/>
      </c>
      <c r="J340" s="9" t="n"/>
      <c r="K340" s="24">
        <f>IF(AND(D340="Declarabel",ISNUMBER(I340)),I340*IF(ISNUMBER(J340),J340,Overzicht!$B$8),"")</f>
        <v/>
      </c>
    </row>
    <row r="341">
      <c r="A341" s="38" t="n"/>
      <c r="B341" s="7" t="n"/>
      <c r="C341" s="7" t="n"/>
      <c r="D341" s="7" t="n"/>
      <c r="E341" s="39" t="n"/>
      <c r="F341" s="39" t="n"/>
      <c r="G341" s="8" t="n"/>
      <c r="H341" s="40" t="n"/>
      <c r="I341" s="41">
        <f>IF(AND(ISNUMBER(E341),ISNUMBER(F341)),ROUND(MOD(F341-E341,1)*24-N(G341)/60,2),IF(ISNUMBER(H341),H341,""))</f>
        <v/>
      </c>
      <c r="J341" s="9" t="n"/>
      <c r="K341" s="24">
        <f>IF(AND(D341="Declarabel",ISNUMBER(I341)),I341*IF(ISNUMBER(J341),J341,Overzicht!$B$8),"")</f>
        <v/>
      </c>
    </row>
    <row r="342">
      <c r="A342" s="38" t="n"/>
      <c r="B342" s="7" t="n"/>
      <c r="C342" s="7" t="n"/>
      <c r="D342" s="7" t="n"/>
      <c r="E342" s="39" t="n"/>
      <c r="F342" s="39" t="n"/>
      <c r="G342" s="8" t="n"/>
      <c r="H342" s="40" t="n"/>
      <c r="I342" s="41">
        <f>IF(AND(ISNUMBER(E342),ISNUMBER(F342)),ROUND(MOD(F342-E342,1)*24-N(G342)/60,2),IF(ISNUMBER(H342),H342,""))</f>
        <v/>
      </c>
      <c r="J342" s="9" t="n"/>
      <c r="K342" s="24">
        <f>IF(AND(D342="Declarabel",ISNUMBER(I342)),I342*IF(ISNUMBER(J342),J342,Overzicht!$B$8),"")</f>
        <v/>
      </c>
    </row>
    <row r="343">
      <c r="A343" s="38" t="n"/>
      <c r="B343" s="7" t="n"/>
      <c r="C343" s="7" t="n"/>
      <c r="D343" s="7" t="n"/>
      <c r="E343" s="39" t="n"/>
      <c r="F343" s="39" t="n"/>
      <c r="G343" s="8" t="n"/>
      <c r="H343" s="40" t="n"/>
      <c r="I343" s="41">
        <f>IF(AND(ISNUMBER(E343),ISNUMBER(F343)),ROUND(MOD(F343-E343,1)*24-N(G343)/60,2),IF(ISNUMBER(H343),H343,""))</f>
        <v/>
      </c>
      <c r="J343" s="9" t="n"/>
      <c r="K343" s="24">
        <f>IF(AND(D343="Declarabel",ISNUMBER(I343)),I343*IF(ISNUMBER(J343),J343,Overzicht!$B$8),"")</f>
        <v/>
      </c>
    </row>
    <row r="344">
      <c r="A344" s="38" t="n"/>
      <c r="B344" s="7" t="n"/>
      <c r="C344" s="7" t="n"/>
      <c r="D344" s="7" t="n"/>
      <c r="E344" s="39" t="n"/>
      <c r="F344" s="39" t="n"/>
      <c r="G344" s="8" t="n"/>
      <c r="H344" s="40" t="n"/>
      <c r="I344" s="41">
        <f>IF(AND(ISNUMBER(E344),ISNUMBER(F344)),ROUND(MOD(F344-E344,1)*24-N(G344)/60,2),IF(ISNUMBER(H344),H344,""))</f>
        <v/>
      </c>
      <c r="J344" s="9" t="n"/>
      <c r="K344" s="24">
        <f>IF(AND(D344="Declarabel",ISNUMBER(I344)),I344*IF(ISNUMBER(J344),J344,Overzicht!$B$8),"")</f>
        <v/>
      </c>
    </row>
    <row r="345">
      <c r="A345" s="38" t="n"/>
      <c r="B345" s="7" t="n"/>
      <c r="C345" s="7" t="n"/>
      <c r="D345" s="7" t="n"/>
      <c r="E345" s="39" t="n"/>
      <c r="F345" s="39" t="n"/>
      <c r="G345" s="8" t="n"/>
      <c r="H345" s="40" t="n"/>
      <c r="I345" s="41">
        <f>IF(AND(ISNUMBER(E345),ISNUMBER(F345)),ROUND(MOD(F345-E345,1)*24-N(G345)/60,2),IF(ISNUMBER(H345),H345,""))</f>
        <v/>
      </c>
      <c r="J345" s="9" t="n"/>
      <c r="K345" s="24">
        <f>IF(AND(D345="Declarabel",ISNUMBER(I345)),I345*IF(ISNUMBER(J345),J345,Overzicht!$B$8),"")</f>
        <v/>
      </c>
    </row>
    <row r="346">
      <c r="A346" s="38" t="n"/>
      <c r="B346" s="7" t="n"/>
      <c r="C346" s="7" t="n"/>
      <c r="D346" s="7" t="n"/>
      <c r="E346" s="39" t="n"/>
      <c r="F346" s="39" t="n"/>
      <c r="G346" s="8" t="n"/>
      <c r="H346" s="40" t="n"/>
      <c r="I346" s="41">
        <f>IF(AND(ISNUMBER(E346),ISNUMBER(F346)),ROUND(MOD(F346-E346,1)*24-N(G346)/60,2),IF(ISNUMBER(H346),H346,""))</f>
        <v/>
      </c>
      <c r="J346" s="9" t="n"/>
      <c r="K346" s="24">
        <f>IF(AND(D346="Declarabel",ISNUMBER(I346)),I346*IF(ISNUMBER(J346),J346,Overzicht!$B$8),"")</f>
        <v/>
      </c>
    </row>
    <row r="347">
      <c r="A347" s="38" t="n"/>
      <c r="B347" s="7" t="n"/>
      <c r="C347" s="7" t="n"/>
      <c r="D347" s="7" t="n"/>
      <c r="E347" s="39" t="n"/>
      <c r="F347" s="39" t="n"/>
      <c r="G347" s="8" t="n"/>
      <c r="H347" s="40" t="n"/>
      <c r="I347" s="41">
        <f>IF(AND(ISNUMBER(E347),ISNUMBER(F347)),ROUND(MOD(F347-E347,1)*24-N(G347)/60,2),IF(ISNUMBER(H347),H347,""))</f>
        <v/>
      </c>
      <c r="J347" s="9" t="n"/>
      <c r="K347" s="24">
        <f>IF(AND(D347="Declarabel",ISNUMBER(I347)),I347*IF(ISNUMBER(J347),J347,Overzicht!$B$8),"")</f>
        <v/>
      </c>
    </row>
    <row r="348">
      <c r="A348" s="38" t="n"/>
      <c r="B348" s="7" t="n"/>
      <c r="C348" s="7" t="n"/>
      <c r="D348" s="7" t="n"/>
      <c r="E348" s="39" t="n"/>
      <c r="F348" s="39" t="n"/>
      <c r="G348" s="8" t="n"/>
      <c r="H348" s="40" t="n"/>
      <c r="I348" s="41">
        <f>IF(AND(ISNUMBER(E348),ISNUMBER(F348)),ROUND(MOD(F348-E348,1)*24-N(G348)/60,2),IF(ISNUMBER(H348),H348,""))</f>
        <v/>
      </c>
      <c r="J348" s="9" t="n"/>
      <c r="K348" s="24">
        <f>IF(AND(D348="Declarabel",ISNUMBER(I348)),I348*IF(ISNUMBER(J348),J348,Overzicht!$B$8),"")</f>
        <v/>
      </c>
    </row>
    <row r="349">
      <c r="A349" s="38" t="n"/>
      <c r="B349" s="7" t="n"/>
      <c r="C349" s="7" t="n"/>
      <c r="D349" s="7" t="n"/>
      <c r="E349" s="39" t="n"/>
      <c r="F349" s="39" t="n"/>
      <c r="G349" s="8" t="n"/>
      <c r="H349" s="40" t="n"/>
      <c r="I349" s="41">
        <f>IF(AND(ISNUMBER(E349),ISNUMBER(F349)),ROUND(MOD(F349-E349,1)*24-N(G349)/60,2),IF(ISNUMBER(H349),H349,""))</f>
        <v/>
      </c>
      <c r="J349" s="9" t="n"/>
      <c r="K349" s="24">
        <f>IF(AND(D349="Declarabel",ISNUMBER(I349)),I349*IF(ISNUMBER(J349),J349,Overzicht!$B$8),"")</f>
        <v/>
      </c>
    </row>
    <row r="350">
      <c r="A350" s="38" t="n"/>
      <c r="B350" s="7" t="n"/>
      <c r="C350" s="7" t="n"/>
      <c r="D350" s="7" t="n"/>
      <c r="E350" s="39" t="n"/>
      <c r="F350" s="39" t="n"/>
      <c r="G350" s="8" t="n"/>
      <c r="H350" s="40" t="n"/>
      <c r="I350" s="41">
        <f>IF(AND(ISNUMBER(E350),ISNUMBER(F350)),ROUND(MOD(F350-E350,1)*24-N(G350)/60,2),IF(ISNUMBER(H350),H350,""))</f>
        <v/>
      </c>
      <c r="J350" s="9" t="n"/>
      <c r="K350" s="24">
        <f>IF(AND(D350="Declarabel",ISNUMBER(I350)),I350*IF(ISNUMBER(J350),J350,Overzicht!$B$8),"")</f>
        <v/>
      </c>
    </row>
    <row r="351">
      <c r="A351" s="38" t="n"/>
      <c r="B351" s="7" t="n"/>
      <c r="C351" s="7" t="n"/>
      <c r="D351" s="7" t="n"/>
      <c r="E351" s="39" t="n"/>
      <c r="F351" s="39" t="n"/>
      <c r="G351" s="8" t="n"/>
      <c r="H351" s="40" t="n"/>
      <c r="I351" s="41">
        <f>IF(AND(ISNUMBER(E351),ISNUMBER(F351)),ROUND(MOD(F351-E351,1)*24-N(G351)/60,2),IF(ISNUMBER(H351),H351,""))</f>
        <v/>
      </c>
      <c r="J351" s="9" t="n"/>
      <c r="K351" s="24">
        <f>IF(AND(D351="Declarabel",ISNUMBER(I351)),I351*IF(ISNUMBER(J351),J351,Overzicht!$B$8),"")</f>
        <v/>
      </c>
    </row>
    <row r="352">
      <c r="A352" s="38" t="n"/>
      <c r="B352" s="7" t="n"/>
      <c r="C352" s="7" t="n"/>
      <c r="D352" s="7" t="n"/>
      <c r="E352" s="39" t="n"/>
      <c r="F352" s="39" t="n"/>
      <c r="G352" s="8" t="n"/>
      <c r="H352" s="40" t="n"/>
      <c r="I352" s="41">
        <f>IF(AND(ISNUMBER(E352),ISNUMBER(F352)),ROUND(MOD(F352-E352,1)*24-N(G352)/60,2),IF(ISNUMBER(H352),H352,""))</f>
        <v/>
      </c>
      <c r="J352" s="9" t="n"/>
      <c r="K352" s="24">
        <f>IF(AND(D352="Declarabel",ISNUMBER(I352)),I352*IF(ISNUMBER(J352),J352,Overzicht!$B$8),"")</f>
        <v/>
      </c>
    </row>
    <row r="353">
      <c r="A353" s="38" t="n"/>
      <c r="B353" s="7" t="n"/>
      <c r="C353" s="7" t="n"/>
      <c r="D353" s="7" t="n"/>
      <c r="E353" s="39" t="n"/>
      <c r="F353" s="39" t="n"/>
      <c r="G353" s="8" t="n"/>
      <c r="H353" s="40" t="n"/>
      <c r="I353" s="41">
        <f>IF(AND(ISNUMBER(E353),ISNUMBER(F353)),ROUND(MOD(F353-E353,1)*24-N(G353)/60,2),IF(ISNUMBER(H353),H353,""))</f>
        <v/>
      </c>
      <c r="J353" s="9" t="n"/>
      <c r="K353" s="24">
        <f>IF(AND(D353="Declarabel",ISNUMBER(I353)),I353*IF(ISNUMBER(J353),J353,Overzicht!$B$8),"")</f>
        <v/>
      </c>
    </row>
    <row r="354">
      <c r="A354" s="38" t="n"/>
      <c r="B354" s="7" t="n"/>
      <c r="C354" s="7" t="n"/>
      <c r="D354" s="7" t="n"/>
      <c r="E354" s="39" t="n"/>
      <c r="F354" s="39" t="n"/>
      <c r="G354" s="8" t="n"/>
      <c r="H354" s="40" t="n"/>
      <c r="I354" s="41">
        <f>IF(AND(ISNUMBER(E354),ISNUMBER(F354)),ROUND(MOD(F354-E354,1)*24-N(G354)/60,2),IF(ISNUMBER(H354),H354,""))</f>
        <v/>
      </c>
      <c r="J354" s="9" t="n"/>
      <c r="K354" s="24">
        <f>IF(AND(D354="Declarabel",ISNUMBER(I354)),I354*IF(ISNUMBER(J354),J354,Overzicht!$B$8),"")</f>
        <v/>
      </c>
    </row>
    <row r="355">
      <c r="A355" s="38" t="n"/>
      <c r="B355" s="7" t="n"/>
      <c r="C355" s="7" t="n"/>
      <c r="D355" s="7" t="n"/>
      <c r="E355" s="39" t="n"/>
      <c r="F355" s="39" t="n"/>
      <c r="G355" s="8" t="n"/>
      <c r="H355" s="40" t="n"/>
      <c r="I355" s="41">
        <f>IF(AND(ISNUMBER(E355),ISNUMBER(F355)),ROUND(MOD(F355-E355,1)*24-N(G355)/60,2),IF(ISNUMBER(H355),H355,""))</f>
        <v/>
      </c>
      <c r="J355" s="9" t="n"/>
      <c r="K355" s="24">
        <f>IF(AND(D355="Declarabel",ISNUMBER(I355)),I355*IF(ISNUMBER(J355),J355,Overzicht!$B$8),"")</f>
        <v/>
      </c>
    </row>
    <row r="356">
      <c r="A356" s="38" t="n"/>
      <c r="B356" s="7" t="n"/>
      <c r="C356" s="7" t="n"/>
      <c r="D356" s="7" t="n"/>
      <c r="E356" s="39" t="n"/>
      <c r="F356" s="39" t="n"/>
      <c r="G356" s="8" t="n"/>
      <c r="H356" s="40" t="n"/>
      <c r="I356" s="41">
        <f>IF(AND(ISNUMBER(E356),ISNUMBER(F356)),ROUND(MOD(F356-E356,1)*24-N(G356)/60,2),IF(ISNUMBER(H356),H356,""))</f>
        <v/>
      </c>
      <c r="J356" s="9" t="n"/>
      <c r="K356" s="24">
        <f>IF(AND(D356="Declarabel",ISNUMBER(I356)),I356*IF(ISNUMBER(J356),J356,Overzicht!$B$8),"")</f>
        <v/>
      </c>
    </row>
    <row r="357">
      <c r="A357" s="38" t="n"/>
      <c r="B357" s="7" t="n"/>
      <c r="C357" s="7" t="n"/>
      <c r="D357" s="7" t="n"/>
      <c r="E357" s="39" t="n"/>
      <c r="F357" s="39" t="n"/>
      <c r="G357" s="8" t="n"/>
      <c r="H357" s="40" t="n"/>
      <c r="I357" s="41">
        <f>IF(AND(ISNUMBER(E357),ISNUMBER(F357)),ROUND(MOD(F357-E357,1)*24-N(G357)/60,2),IF(ISNUMBER(H357),H357,""))</f>
        <v/>
      </c>
      <c r="J357" s="9" t="n"/>
      <c r="K357" s="24">
        <f>IF(AND(D357="Declarabel",ISNUMBER(I357)),I357*IF(ISNUMBER(J357),J357,Overzicht!$B$8),"")</f>
        <v/>
      </c>
    </row>
    <row r="358">
      <c r="A358" s="38" t="n"/>
      <c r="B358" s="7" t="n"/>
      <c r="C358" s="7" t="n"/>
      <c r="D358" s="7" t="n"/>
      <c r="E358" s="39" t="n"/>
      <c r="F358" s="39" t="n"/>
      <c r="G358" s="8" t="n"/>
      <c r="H358" s="40" t="n"/>
      <c r="I358" s="41">
        <f>IF(AND(ISNUMBER(E358),ISNUMBER(F358)),ROUND(MOD(F358-E358,1)*24-N(G358)/60,2),IF(ISNUMBER(H358),H358,""))</f>
        <v/>
      </c>
      <c r="J358" s="9" t="n"/>
      <c r="K358" s="24">
        <f>IF(AND(D358="Declarabel",ISNUMBER(I358)),I358*IF(ISNUMBER(J358),J358,Overzicht!$B$8),"")</f>
        <v/>
      </c>
    </row>
    <row r="359">
      <c r="A359" s="38" t="n"/>
      <c r="B359" s="7" t="n"/>
      <c r="C359" s="7" t="n"/>
      <c r="D359" s="7" t="n"/>
      <c r="E359" s="39" t="n"/>
      <c r="F359" s="39" t="n"/>
      <c r="G359" s="8" t="n"/>
      <c r="H359" s="40" t="n"/>
      <c r="I359" s="41">
        <f>IF(AND(ISNUMBER(E359),ISNUMBER(F359)),ROUND(MOD(F359-E359,1)*24-N(G359)/60,2),IF(ISNUMBER(H359),H359,""))</f>
        <v/>
      </c>
      <c r="J359" s="9" t="n"/>
      <c r="K359" s="24">
        <f>IF(AND(D359="Declarabel",ISNUMBER(I359)),I359*IF(ISNUMBER(J359),J359,Overzicht!$B$8),"")</f>
        <v/>
      </c>
    </row>
    <row r="360">
      <c r="A360" s="38" t="n"/>
      <c r="B360" s="7" t="n"/>
      <c r="C360" s="7" t="n"/>
      <c r="D360" s="7" t="n"/>
      <c r="E360" s="39" t="n"/>
      <c r="F360" s="39" t="n"/>
      <c r="G360" s="8" t="n"/>
      <c r="H360" s="40" t="n"/>
      <c r="I360" s="41">
        <f>IF(AND(ISNUMBER(E360),ISNUMBER(F360)),ROUND(MOD(F360-E360,1)*24-N(G360)/60,2),IF(ISNUMBER(H360),H360,""))</f>
        <v/>
      </c>
      <c r="J360" s="9" t="n"/>
      <c r="K360" s="24">
        <f>IF(AND(D360="Declarabel",ISNUMBER(I360)),I360*IF(ISNUMBER(J360),J360,Overzicht!$B$8),"")</f>
        <v/>
      </c>
    </row>
    <row r="361">
      <c r="A361" s="38" t="n"/>
      <c r="B361" s="7" t="n"/>
      <c r="C361" s="7" t="n"/>
      <c r="D361" s="7" t="n"/>
      <c r="E361" s="39" t="n"/>
      <c r="F361" s="39" t="n"/>
      <c r="G361" s="8" t="n"/>
      <c r="H361" s="40" t="n"/>
      <c r="I361" s="41">
        <f>IF(AND(ISNUMBER(E361),ISNUMBER(F361)),ROUND(MOD(F361-E361,1)*24-N(G361)/60,2),IF(ISNUMBER(H361),H361,""))</f>
        <v/>
      </c>
      <c r="J361" s="9" t="n"/>
      <c r="K361" s="24">
        <f>IF(AND(D361="Declarabel",ISNUMBER(I361)),I361*IF(ISNUMBER(J361),J361,Overzicht!$B$8),"")</f>
        <v/>
      </c>
    </row>
    <row r="362">
      <c r="A362" s="38" t="n"/>
      <c r="B362" s="7" t="n"/>
      <c r="C362" s="7" t="n"/>
      <c r="D362" s="7" t="n"/>
      <c r="E362" s="39" t="n"/>
      <c r="F362" s="39" t="n"/>
      <c r="G362" s="8" t="n"/>
      <c r="H362" s="40" t="n"/>
      <c r="I362" s="41">
        <f>IF(AND(ISNUMBER(E362),ISNUMBER(F362)),ROUND(MOD(F362-E362,1)*24-N(G362)/60,2),IF(ISNUMBER(H362),H362,""))</f>
        <v/>
      </c>
      <c r="J362" s="9" t="n"/>
      <c r="K362" s="24">
        <f>IF(AND(D362="Declarabel",ISNUMBER(I362)),I362*IF(ISNUMBER(J362),J362,Overzicht!$B$8),"")</f>
        <v/>
      </c>
    </row>
    <row r="363">
      <c r="A363" s="38" t="n"/>
      <c r="B363" s="7" t="n"/>
      <c r="C363" s="7" t="n"/>
      <c r="D363" s="7" t="n"/>
      <c r="E363" s="39" t="n"/>
      <c r="F363" s="39" t="n"/>
      <c r="G363" s="8" t="n"/>
      <c r="H363" s="40" t="n"/>
      <c r="I363" s="41">
        <f>IF(AND(ISNUMBER(E363),ISNUMBER(F363)),ROUND(MOD(F363-E363,1)*24-N(G363)/60,2),IF(ISNUMBER(H363),H363,""))</f>
        <v/>
      </c>
      <c r="J363" s="9" t="n"/>
      <c r="K363" s="24">
        <f>IF(AND(D363="Declarabel",ISNUMBER(I363)),I363*IF(ISNUMBER(J363),J363,Overzicht!$B$8),"")</f>
        <v/>
      </c>
    </row>
    <row r="364">
      <c r="A364" s="38" t="n"/>
      <c r="B364" s="7" t="n"/>
      <c r="C364" s="7" t="n"/>
      <c r="D364" s="7" t="n"/>
      <c r="E364" s="39" t="n"/>
      <c r="F364" s="39" t="n"/>
      <c r="G364" s="8" t="n"/>
      <c r="H364" s="40" t="n"/>
      <c r="I364" s="41">
        <f>IF(AND(ISNUMBER(E364),ISNUMBER(F364)),ROUND(MOD(F364-E364,1)*24-N(G364)/60,2),IF(ISNUMBER(H364),H364,""))</f>
        <v/>
      </c>
      <c r="J364" s="9" t="n"/>
      <c r="K364" s="24">
        <f>IF(AND(D364="Declarabel",ISNUMBER(I364)),I364*IF(ISNUMBER(J364),J364,Overzicht!$B$8),"")</f>
        <v/>
      </c>
    </row>
    <row r="365">
      <c r="A365" s="38" t="n"/>
      <c r="B365" s="7" t="n"/>
      <c r="C365" s="7" t="n"/>
      <c r="D365" s="7" t="n"/>
      <c r="E365" s="39" t="n"/>
      <c r="F365" s="39" t="n"/>
      <c r="G365" s="8" t="n"/>
      <c r="H365" s="40" t="n"/>
      <c r="I365" s="41">
        <f>IF(AND(ISNUMBER(E365),ISNUMBER(F365)),ROUND(MOD(F365-E365,1)*24-N(G365)/60,2),IF(ISNUMBER(H365),H365,""))</f>
        <v/>
      </c>
      <c r="J365" s="9" t="n"/>
      <c r="K365" s="24">
        <f>IF(AND(D365="Declarabel",ISNUMBER(I365)),I365*IF(ISNUMBER(J365),J365,Overzicht!$B$8),"")</f>
        <v/>
      </c>
    </row>
    <row r="366">
      <c r="A366" s="38" t="n"/>
      <c r="B366" s="7" t="n"/>
      <c r="C366" s="7" t="n"/>
      <c r="D366" s="7" t="n"/>
      <c r="E366" s="39" t="n"/>
      <c r="F366" s="39" t="n"/>
      <c r="G366" s="8" t="n"/>
      <c r="H366" s="40" t="n"/>
      <c r="I366" s="41">
        <f>IF(AND(ISNUMBER(E366),ISNUMBER(F366)),ROUND(MOD(F366-E366,1)*24-N(G366)/60,2),IF(ISNUMBER(H366),H366,""))</f>
        <v/>
      </c>
      <c r="J366" s="9" t="n"/>
      <c r="K366" s="24">
        <f>IF(AND(D366="Declarabel",ISNUMBER(I366)),I366*IF(ISNUMBER(J366),J366,Overzicht!$B$8),"")</f>
        <v/>
      </c>
    </row>
    <row r="367">
      <c r="A367" s="38" t="n"/>
      <c r="B367" s="7" t="n"/>
      <c r="C367" s="7" t="n"/>
      <c r="D367" s="7" t="n"/>
      <c r="E367" s="39" t="n"/>
      <c r="F367" s="39" t="n"/>
      <c r="G367" s="8" t="n"/>
      <c r="H367" s="40" t="n"/>
      <c r="I367" s="41">
        <f>IF(AND(ISNUMBER(E367),ISNUMBER(F367)),ROUND(MOD(F367-E367,1)*24-N(G367)/60,2),IF(ISNUMBER(H367),H367,""))</f>
        <v/>
      </c>
      <c r="J367" s="9" t="n"/>
      <c r="K367" s="24">
        <f>IF(AND(D367="Declarabel",ISNUMBER(I367)),I367*IF(ISNUMBER(J367),J367,Overzicht!$B$8),"")</f>
        <v/>
      </c>
    </row>
    <row r="368">
      <c r="A368" s="38" t="n"/>
      <c r="B368" s="7" t="n"/>
      <c r="C368" s="7" t="n"/>
      <c r="D368" s="7" t="n"/>
      <c r="E368" s="39" t="n"/>
      <c r="F368" s="39" t="n"/>
      <c r="G368" s="8" t="n"/>
      <c r="H368" s="40" t="n"/>
      <c r="I368" s="41">
        <f>IF(AND(ISNUMBER(E368),ISNUMBER(F368)),ROUND(MOD(F368-E368,1)*24-N(G368)/60,2),IF(ISNUMBER(H368),H368,""))</f>
        <v/>
      </c>
      <c r="J368" s="9" t="n"/>
      <c r="K368" s="24">
        <f>IF(AND(D368="Declarabel",ISNUMBER(I368)),I368*IF(ISNUMBER(J368),J368,Overzicht!$B$8),"")</f>
        <v/>
      </c>
    </row>
    <row r="369">
      <c r="A369" s="38" t="n"/>
      <c r="B369" s="7" t="n"/>
      <c r="C369" s="7" t="n"/>
      <c r="D369" s="7" t="n"/>
      <c r="E369" s="39" t="n"/>
      <c r="F369" s="39" t="n"/>
      <c r="G369" s="8" t="n"/>
      <c r="H369" s="40" t="n"/>
      <c r="I369" s="41">
        <f>IF(AND(ISNUMBER(E369),ISNUMBER(F369)),ROUND(MOD(F369-E369,1)*24-N(G369)/60,2),IF(ISNUMBER(H369),H369,""))</f>
        <v/>
      </c>
      <c r="J369" s="9" t="n"/>
      <c r="K369" s="24">
        <f>IF(AND(D369="Declarabel",ISNUMBER(I369)),I369*IF(ISNUMBER(J369),J369,Overzicht!$B$8),"")</f>
        <v/>
      </c>
    </row>
    <row r="370">
      <c r="A370" s="38" t="n"/>
      <c r="B370" s="7" t="n"/>
      <c r="C370" s="7" t="n"/>
      <c r="D370" s="7" t="n"/>
      <c r="E370" s="39" t="n"/>
      <c r="F370" s="39" t="n"/>
      <c r="G370" s="8" t="n"/>
      <c r="H370" s="40" t="n"/>
      <c r="I370" s="41">
        <f>IF(AND(ISNUMBER(E370),ISNUMBER(F370)),ROUND(MOD(F370-E370,1)*24-N(G370)/60,2),IF(ISNUMBER(H370),H370,""))</f>
        <v/>
      </c>
      <c r="J370" s="9" t="n"/>
      <c r="K370" s="24">
        <f>IF(AND(D370="Declarabel",ISNUMBER(I370)),I370*IF(ISNUMBER(J370),J370,Overzicht!$B$8),"")</f>
        <v/>
      </c>
    </row>
    <row r="371">
      <c r="A371" s="38" t="n"/>
      <c r="B371" s="7" t="n"/>
      <c r="C371" s="7" t="n"/>
      <c r="D371" s="7" t="n"/>
      <c r="E371" s="39" t="n"/>
      <c r="F371" s="39" t="n"/>
      <c r="G371" s="8" t="n"/>
      <c r="H371" s="40" t="n"/>
      <c r="I371" s="41">
        <f>IF(AND(ISNUMBER(E371),ISNUMBER(F371)),ROUND(MOD(F371-E371,1)*24-N(G371)/60,2),IF(ISNUMBER(H371),H371,""))</f>
        <v/>
      </c>
      <c r="J371" s="9" t="n"/>
      <c r="K371" s="24">
        <f>IF(AND(D371="Declarabel",ISNUMBER(I371)),I371*IF(ISNUMBER(J371),J371,Overzicht!$B$8),"")</f>
        <v/>
      </c>
    </row>
    <row r="372">
      <c r="A372" s="38" t="n"/>
      <c r="B372" s="7" t="n"/>
      <c r="C372" s="7" t="n"/>
      <c r="D372" s="7" t="n"/>
      <c r="E372" s="39" t="n"/>
      <c r="F372" s="39" t="n"/>
      <c r="G372" s="8" t="n"/>
      <c r="H372" s="40" t="n"/>
      <c r="I372" s="41">
        <f>IF(AND(ISNUMBER(E372),ISNUMBER(F372)),ROUND(MOD(F372-E372,1)*24-N(G372)/60,2),IF(ISNUMBER(H372),H372,""))</f>
        <v/>
      </c>
      <c r="J372" s="9" t="n"/>
      <c r="K372" s="24">
        <f>IF(AND(D372="Declarabel",ISNUMBER(I372)),I372*IF(ISNUMBER(J372),J372,Overzicht!$B$8),"")</f>
        <v/>
      </c>
    </row>
    <row r="373">
      <c r="A373" s="38" t="n"/>
      <c r="B373" s="7" t="n"/>
      <c r="C373" s="7" t="n"/>
      <c r="D373" s="7" t="n"/>
      <c r="E373" s="39" t="n"/>
      <c r="F373" s="39" t="n"/>
      <c r="G373" s="8" t="n"/>
      <c r="H373" s="40" t="n"/>
      <c r="I373" s="41">
        <f>IF(AND(ISNUMBER(E373),ISNUMBER(F373)),ROUND(MOD(F373-E373,1)*24-N(G373)/60,2),IF(ISNUMBER(H373),H373,""))</f>
        <v/>
      </c>
      <c r="J373" s="9" t="n"/>
      <c r="K373" s="24">
        <f>IF(AND(D373="Declarabel",ISNUMBER(I373)),I373*IF(ISNUMBER(J373),J373,Overzicht!$B$8),"")</f>
        <v/>
      </c>
    </row>
    <row r="374">
      <c r="A374" s="38" t="n"/>
      <c r="B374" s="7" t="n"/>
      <c r="C374" s="7" t="n"/>
      <c r="D374" s="7" t="n"/>
      <c r="E374" s="39" t="n"/>
      <c r="F374" s="39" t="n"/>
      <c r="G374" s="8" t="n"/>
      <c r="H374" s="40" t="n"/>
      <c r="I374" s="41">
        <f>IF(AND(ISNUMBER(E374),ISNUMBER(F374)),ROUND(MOD(F374-E374,1)*24-N(G374)/60,2),IF(ISNUMBER(H374),H374,""))</f>
        <v/>
      </c>
      <c r="J374" s="9" t="n"/>
      <c r="K374" s="24">
        <f>IF(AND(D374="Declarabel",ISNUMBER(I374)),I374*IF(ISNUMBER(J374),J374,Overzicht!$B$8),"")</f>
        <v/>
      </c>
    </row>
    <row r="375">
      <c r="A375" s="38" t="n"/>
      <c r="B375" s="7" t="n"/>
      <c r="C375" s="7" t="n"/>
      <c r="D375" s="7" t="n"/>
      <c r="E375" s="39" t="n"/>
      <c r="F375" s="39" t="n"/>
      <c r="G375" s="8" t="n"/>
      <c r="H375" s="40" t="n"/>
      <c r="I375" s="41">
        <f>IF(AND(ISNUMBER(E375),ISNUMBER(F375)),ROUND(MOD(F375-E375,1)*24-N(G375)/60,2),IF(ISNUMBER(H375),H375,""))</f>
        <v/>
      </c>
      <c r="J375" s="9" t="n"/>
      <c r="K375" s="24">
        <f>IF(AND(D375="Declarabel",ISNUMBER(I375)),I375*IF(ISNUMBER(J375),J375,Overzicht!$B$8),"")</f>
        <v/>
      </c>
    </row>
    <row r="376">
      <c r="A376" s="38" t="n"/>
      <c r="B376" s="7" t="n"/>
      <c r="C376" s="7" t="n"/>
      <c r="D376" s="7" t="n"/>
      <c r="E376" s="39" t="n"/>
      <c r="F376" s="39" t="n"/>
      <c r="G376" s="8" t="n"/>
      <c r="H376" s="40" t="n"/>
      <c r="I376" s="41">
        <f>IF(AND(ISNUMBER(E376),ISNUMBER(F376)),ROUND(MOD(F376-E376,1)*24-N(G376)/60,2),IF(ISNUMBER(H376),H376,""))</f>
        <v/>
      </c>
      <c r="J376" s="9" t="n"/>
      <c r="K376" s="24">
        <f>IF(AND(D376="Declarabel",ISNUMBER(I376)),I376*IF(ISNUMBER(J376),J376,Overzicht!$B$8),"")</f>
        <v/>
      </c>
    </row>
    <row r="377">
      <c r="A377" s="38" t="n"/>
      <c r="B377" s="7" t="n"/>
      <c r="C377" s="7" t="n"/>
      <c r="D377" s="7" t="n"/>
      <c r="E377" s="39" t="n"/>
      <c r="F377" s="39" t="n"/>
      <c r="G377" s="8" t="n"/>
      <c r="H377" s="40" t="n"/>
      <c r="I377" s="41">
        <f>IF(AND(ISNUMBER(E377),ISNUMBER(F377)),ROUND(MOD(F377-E377,1)*24-N(G377)/60,2),IF(ISNUMBER(H377),H377,""))</f>
        <v/>
      </c>
      <c r="J377" s="9" t="n"/>
      <c r="K377" s="24">
        <f>IF(AND(D377="Declarabel",ISNUMBER(I377)),I377*IF(ISNUMBER(J377),J377,Overzicht!$B$8),"")</f>
        <v/>
      </c>
    </row>
    <row r="378">
      <c r="A378" s="38" t="n"/>
      <c r="B378" s="7" t="n"/>
      <c r="C378" s="7" t="n"/>
      <c r="D378" s="7" t="n"/>
      <c r="E378" s="39" t="n"/>
      <c r="F378" s="39" t="n"/>
      <c r="G378" s="8" t="n"/>
      <c r="H378" s="40" t="n"/>
      <c r="I378" s="41">
        <f>IF(AND(ISNUMBER(E378),ISNUMBER(F378)),ROUND(MOD(F378-E378,1)*24-N(G378)/60,2),IF(ISNUMBER(H378),H378,""))</f>
        <v/>
      </c>
      <c r="J378" s="9" t="n"/>
      <c r="K378" s="24">
        <f>IF(AND(D378="Declarabel",ISNUMBER(I378)),I378*IF(ISNUMBER(J378),J378,Overzicht!$B$8),"")</f>
        <v/>
      </c>
    </row>
    <row r="379">
      <c r="A379" s="38" t="n"/>
      <c r="B379" s="7" t="n"/>
      <c r="C379" s="7" t="n"/>
      <c r="D379" s="7" t="n"/>
      <c r="E379" s="39" t="n"/>
      <c r="F379" s="39" t="n"/>
      <c r="G379" s="8" t="n"/>
      <c r="H379" s="40" t="n"/>
      <c r="I379" s="41">
        <f>IF(AND(ISNUMBER(E379),ISNUMBER(F379)),ROUND(MOD(F379-E379,1)*24-N(G379)/60,2),IF(ISNUMBER(H379),H379,""))</f>
        <v/>
      </c>
      <c r="J379" s="9" t="n"/>
      <c r="K379" s="24">
        <f>IF(AND(D379="Declarabel",ISNUMBER(I379)),I379*IF(ISNUMBER(J379),J379,Overzicht!$B$8),"")</f>
        <v/>
      </c>
    </row>
    <row r="380">
      <c r="A380" s="38" t="n"/>
      <c r="B380" s="7" t="n"/>
      <c r="C380" s="7" t="n"/>
      <c r="D380" s="7" t="n"/>
      <c r="E380" s="39" t="n"/>
      <c r="F380" s="39" t="n"/>
      <c r="G380" s="8" t="n"/>
      <c r="H380" s="40" t="n"/>
      <c r="I380" s="41">
        <f>IF(AND(ISNUMBER(E380),ISNUMBER(F380)),ROUND(MOD(F380-E380,1)*24-N(G380)/60,2),IF(ISNUMBER(H380),H380,""))</f>
        <v/>
      </c>
      <c r="J380" s="9" t="n"/>
      <c r="K380" s="24">
        <f>IF(AND(D380="Declarabel",ISNUMBER(I380)),I380*IF(ISNUMBER(J380),J380,Overzicht!$B$8),"")</f>
        <v/>
      </c>
    </row>
    <row r="381">
      <c r="A381" s="38" t="n"/>
      <c r="B381" s="7" t="n"/>
      <c r="C381" s="7" t="n"/>
      <c r="D381" s="7" t="n"/>
      <c r="E381" s="39" t="n"/>
      <c r="F381" s="39" t="n"/>
      <c r="G381" s="8" t="n"/>
      <c r="H381" s="40" t="n"/>
      <c r="I381" s="41">
        <f>IF(AND(ISNUMBER(E381),ISNUMBER(F381)),ROUND(MOD(F381-E381,1)*24-N(G381)/60,2),IF(ISNUMBER(H381),H381,""))</f>
        <v/>
      </c>
      <c r="J381" s="9" t="n"/>
      <c r="K381" s="24">
        <f>IF(AND(D381="Declarabel",ISNUMBER(I381)),I381*IF(ISNUMBER(J381),J381,Overzicht!$B$8),"")</f>
        <v/>
      </c>
    </row>
    <row r="382">
      <c r="A382" s="38" t="n"/>
      <c r="B382" s="7" t="n"/>
      <c r="C382" s="7" t="n"/>
      <c r="D382" s="7" t="n"/>
      <c r="E382" s="39" t="n"/>
      <c r="F382" s="39" t="n"/>
      <c r="G382" s="8" t="n"/>
      <c r="H382" s="40" t="n"/>
      <c r="I382" s="41">
        <f>IF(AND(ISNUMBER(E382),ISNUMBER(F382)),ROUND(MOD(F382-E382,1)*24-N(G382)/60,2),IF(ISNUMBER(H382),H382,""))</f>
        <v/>
      </c>
      <c r="J382" s="9" t="n"/>
      <c r="K382" s="24">
        <f>IF(AND(D382="Declarabel",ISNUMBER(I382)),I382*IF(ISNUMBER(J382),J382,Overzicht!$B$8),"")</f>
        <v/>
      </c>
    </row>
    <row r="383">
      <c r="A383" s="38" t="n"/>
      <c r="B383" s="7" t="n"/>
      <c r="C383" s="7" t="n"/>
      <c r="D383" s="7" t="n"/>
      <c r="E383" s="39" t="n"/>
      <c r="F383" s="39" t="n"/>
      <c r="G383" s="8" t="n"/>
      <c r="H383" s="40" t="n"/>
      <c r="I383" s="41">
        <f>IF(AND(ISNUMBER(E383),ISNUMBER(F383)),ROUND(MOD(F383-E383,1)*24-N(G383)/60,2),IF(ISNUMBER(H383),H383,""))</f>
        <v/>
      </c>
      <c r="J383" s="9" t="n"/>
      <c r="K383" s="24">
        <f>IF(AND(D383="Declarabel",ISNUMBER(I383)),I383*IF(ISNUMBER(J383),J383,Overzicht!$B$8),"")</f>
        <v/>
      </c>
    </row>
    <row r="384">
      <c r="A384" s="38" t="n"/>
      <c r="B384" s="7" t="n"/>
      <c r="C384" s="7" t="n"/>
      <c r="D384" s="7" t="n"/>
      <c r="E384" s="39" t="n"/>
      <c r="F384" s="39" t="n"/>
      <c r="G384" s="8" t="n"/>
      <c r="H384" s="40" t="n"/>
      <c r="I384" s="41">
        <f>IF(AND(ISNUMBER(E384),ISNUMBER(F384)),ROUND(MOD(F384-E384,1)*24-N(G384)/60,2),IF(ISNUMBER(H384),H384,""))</f>
        <v/>
      </c>
      <c r="J384" s="9" t="n"/>
      <c r="K384" s="24">
        <f>IF(AND(D384="Declarabel",ISNUMBER(I384)),I384*IF(ISNUMBER(J384),J384,Overzicht!$B$8),"")</f>
        <v/>
      </c>
    </row>
    <row r="385">
      <c r="A385" s="38" t="n"/>
      <c r="B385" s="7" t="n"/>
      <c r="C385" s="7" t="n"/>
      <c r="D385" s="7" t="n"/>
      <c r="E385" s="39" t="n"/>
      <c r="F385" s="39" t="n"/>
      <c r="G385" s="8" t="n"/>
      <c r="H385" s="40" t="n"/>
      <c r="I385" s="41">
        <f>IF(AND(ISNUMBER(E385),ISNUMBER(F385)),ROUND(MOD(F385-E385,1)*24-N(G385)/60,2),IF(ISNUMBER(H385),H385,""))</f>
        <v/>
      </c>
      <c r="J385" s="9" t="n"/>
      <c r="K385" s="24">
        <f>IF(AND(D385="Declarabel",ISNUMBER(I385)),I385*IF(ISNUMBER(J385),J385,Overzicht!$B$8),"")</f>
        <v/>
      </c>
    </row>
    <row r="386">
      <c r="A386" s="38" t="n"/>
      <c r="B386" s="7" t="n"/>
      <c r="C386" s="7" t="n"/>
      <c r="D386" s="7" t="n"/>
      <c r="E386" s="39" t="n"/>
      <c r="F386" s="39" t="n"/>
      <c r="G386" s="8" t="n"/>
      <c r="H386" s="40" t="n"/>
      <c r="I386" s="41">
        <f>IF(AND(ISNUMBER(E386),ISNUMBER(F386)),ROUND(MOD(F386-E386,1)*24-N(G386)/60,2),IF(ISNUMBER(H386),H386,""))</f>
        <v/>
      </c>
      <c r="J386" s="9" t="n"/>
      <c r="K386" s="24">
        <f>IF(AND(D386="Declarabel",ISNUMBER(I386)),I386*IF(ISNUMBER(J386),J386,Overzicht!$B$8),"")</f>
        <v/>
      </c>
    </row>
    <row r="387">
      <c r="A387" s="38" t="n"/>
      <c r="B387" s="7" t="n"/>
      <c r="C387" s="7" t="n"/>
      <c r="D387" s="7" t="n"/>
      <c r="E387" s="39" t="n"/>
      <c r="F387" s="39" t="n"/>
      <c r="G387" s="8" t="n"/>
      <c r="H387" s="40" t="n"/>
      <c r="I387" s="41">
        <f>IF(AND(ISNUMBER(E387),ISNUMBER(F387)),ROUND(MOD(F387-E387,1)*24-N(G387)/60,2),IF(ISNUMBER(H387),H387,""))</f>
        <v/>
      </c>
      <c r="J387" s="9" t="n"/>
      <c r="K387" s="24">
        <f>IF(AND(D387="Declarabel",ISNUMBER(I387)),I387*IF(ISNUMBER(J387),J387,Overzicht!$B$8),"")</f>
        <v/>
      </c>
    </row>
    <row r="388">
      <c r="A388" s="38" t="n"/>
      <c r="B388" s="7" t="n"/>
      <c r="C388" s="7" t="n"/>
      <c r="D388" s="7" t="n"/>
      <c r="E388" s="39" t="n"/>
      <c r="F388" s="39" t="n"/>
      <c r="G388" s="8" t="n"/>
      <c r="H388" s="40" t="n"/>
      <c r="I388" s="41">
        <f>IF(AND(ISNUMBER(E388),ISNUMBER(F388)),ROUND(MOD(F388-E388,1)*24-N(G388)/60,2),IF(ISNUMBER(H388),H388,""))</f>
        <v/>
      </c>
      <c r="J388" s="9" t="n"/>
      <c r="K388" s="24">
        <f>IF(AND(D388="Declarabel",ISNUMBER(I388)),I388*IF(ISNUMBER(J388),J388,Overzicht!$B$8),"")</f>
        <v/>
      </c>
    </row>
    <row r="389">
      <c r="A389" s="38" t="n"/>
      <c r="B389" s="7" t="n"/>
      <c r="C389" s="7" t="n"/>
      <c r="D389" s="7" t="n"/>
      <c r="E389" s="39" t="n"/>
      <c r="F389" s="39" t="n"/>
      <c r="G389" s="8" t="n"/>
      <c r="H389" s="40" t="n"/>
      <c r="I389" s="41">
        <f>IF(AND(ISNUMBER(E389),ISNUMBER(F389)),ROUND(MOD(F389-E389,1)*24-N(G389)/60,2),IF(ISNUMBER(H389),H389,""))</f>
        <v/>
      </c>
      <c r="J389" s="9" t="n"/>
      <c r="K389" s="24">
        <f>IF(AND(D389="Declarabel",ISNUMBER(I389)),I389*IF(ISNUMBER(J389),J389,Overzicht!$B$8),"")</f>
        <v/>
      </c>
    </row>
    <row r="390">
      <c r="A390" s="38" t="n"/>
      <c r="B390" s="7" t="n"/>
      <c r="C390" s="7" t="n"/>
      <c r="D390" s="7" t="n"/>
      <c r="E390" s="39" t="n"/>
      <c r="F390" s="39" t="n"/>
      <c r="G390" s="8" t="n"/>
      <c r="H390" s="40" t="n"/>
      <c r="I390" s="41">
        <f>IF(AND(ISNUMBER(E390),ISNUMBER(F390)),ROUND(MOD(F390-E390,1)*24-N(G390)/60,2),IF(ISNUMBER(H390),H390,""))</f>
        <v/>
      </c>
      <c r="J390" s="9" t="n"/>
      <c r="K390" s="24">
        <f>IF(AND(D390="Declarabel",ISNUMBER(I390)),I390*IF(ISNUMBER(J390),J390,Overzicht!$B$8),"")</f>
        <v/>
      </c>
    </row>
    <row r="391">
      <c r="A391" s="38" t="n"/>
      <c r="B391" s="7" t="n"/>
      <c r="C391" s="7" t="n"/>
      <c r="D391" s="7" t="n"/>
      <c r="E391" s="39" t="n"/>
      <c r="F391" s="39" t="n"/>
      <c r="G391" s="8" t="n"/>
      <c r="H391" s="40" t="n"/>
      <c r="I391" s="41">
        <f>IF(AND(ISNUMBER(E391),ISNUMBER(F391)),ROUND(MOD(F391-E391,1)*24-N(G391)/60,2),IF(ISNUMBER(H391),H391,""))</f>
        <v/>
      </c>
      <c r="J391" s="9" t="n"/>
      <c r="K391" s="24">
        <f>IF(AND(D391="Declarabel",ISNUMBER(I391)),I391*IF(ISNUMBER(J391),J391,Overzicht!$B$8),"")</f>
        <v/>
      </c>
    </row>
    <row r="392">
      <c r="A392" s="38" t="n"/>
      <c r="B392" s="7" t="n"/>
      <c r="C392" s="7" t="n"/>
      <c r="D392" s="7" t="n"/>
      <c r="E392" s="39" t="n"/>
      <c r="F392" s="39" t="n"/>
      <c r="G392" s="8" t="n"/>
      <c r="H392" s="40" t="n"/>
      <c r="I392" s="41">
        <f>IF(AND(ISNUMBER(E392),ISNUMBER(F392)),ROUND(MOD(F392-E392,1)*24-N(G392)/60,2),IF(ISNUMBER(H392),H392,""))</f>
        <v/>
      </c>
      <c r="J392" s="9" t="n"/>
      <c r="K392" s="24">
        <f>IF(AND(D392="Declarabel",ISNUMBER(I392)),I392*IF(ISNUMBER(J392),J392,Overzicht!$B$8),"")</f>
        <v/>
      </c>
    </row>
    <row r="393">
      <c r="A393" s="38" t="n"/>
      <c r="B393" s="7" t="n"/>
      <c r="C393" s="7" t="n"/>
      <c r="D393" s="7" t="n"/>
      <c r="E393" s="39" t="n"/>
      <c r="F393" s="39" t="n"/>
      <c r="G393" s="8" t="n"/>
      <c r="H393" s="40" t="n"/>
      <c r="I393" s="41">
        <f>IF(AND(ISNUMBER(E393),ISNUMBER(F393)),ROUND(MOD(F393-E393,1)*24-N(G393)/60,2),IF(ISNUMBER(H393),H393,""))</f>
        <v/>
      </c>
      <c r="J393" s="9" t="n"/>
      <c r="K393" s="24">
        <f>IF(AND(D393="Declarabel",ISNUMBER(I393)),I393*IF(ISNUMBER(J393),J393,Overzicht!$B$8),"")</f>
        <v/>
      </c>
    </row>
    <row r="394">
      <c r="A394" s="38" t="n"/>
      <c r="B394" s="7" t="n"/>
      <c r="C394" s="7" t="n"/>
      <c r="D394" s="7" t="n"/>
      <c r="E394" s="39" t="n"/>
      <c r="F394" s="39" t="n"/>
      <c r="G394" s="8" t="n"/>
      <c r="H394" s="40" t="n"/>
      <c r="I394" s="41">
        <f>IF(AND(ISNUMBER(E394),ISNUMBER(F394)),ROUND(MOD(F394-E394,1)*24-N(G394)/60,2),IF(ISNUMBER(H394),H394,""))</f>
        <v/>
      </c>
      <c r="J394" s="9" t="n"/>
      <c r="K394" s="24">
        <f>IF(AND(D394="Declarabel",ISNUMBER(I394)),I394*IF(ISNUMBER(J394),J394,Overzicht!$B$8),"")</f>
        <v/>
      </c>
    </row>
    <row r="395">
      <c r="A395" s="38" t="n"/>
      <c r="B395" s="7" t="n"/>
      <c r="C395" s="7" t="n"/>
      <c r="D395" s="7" t="n"/>
      <c r="E395" s="39" t="n"/>
      <c r="F395" s="39" t="n"/>
      <c r="G395" s="8" t="n"/>
      <c r="H395" s="40" t="n"/>
      <c r="I395" s="41">
        <f>IF(AND(ISNUMBER(E395),ISNUMBER(F395)),ROUND(MOD(F395-E395,1)*24-N(G395)/60,2),IF(ISNUMBER(H395),H395,""))</f>
        <v/>
      </c>
      <c r="J395" s="9" t="n"/>
      <c r="K395" s="24">
        <f>IF(AND(D395="Declarabel",ISNUMBER(I395)),I395*IF(ISNUMBER(J395),J395,Overzicht!$B$8),"")</f>
        <v/>
      </c>
    </row>
    <row r="396">
      <c r="A396" s="38" t="n"/>
      <c r="B396" s="7" t="n"/>
      <c r="C396" s="7" t="n"/>
      <c r="D396" s="7" t="n"/>
      <c r="E396" s="39" t="n"/>
      <c r="F396" s="39" t="n"/>
      <c r="G396" s="8" t="n"/>
      <c r="H396" s="40" t="n"/>
      <c r="I396" s="41">
        <f>IF(AND(ISNUMBER(E396),ISNUMBER(F396)),ROUND(MOD(F396-E396,1)*24-N(G396)/60,2),IF(ISNUMBER(H396),H396,""))</f>
        <v/>
      </c>
      <c r="J396" s="9" t="n"/>
      <c r="K396" s="24">
        <f>IF(AND(D396="Declarabel",ISNUMBER(I396)),I396*IF(ISNUMBER(J396),J396,Overzicht!$B$8),"")</f>
        <v/>
      </c>
    </row>
    <row r="397">
      <c r="A397" s="38" t="n"/>
      <c r="B397" s="7" t="n"/>
      <c r="C397" s="7" t="n"/>
      <c r="D397" s="7" t="n"/>
      <c r="E397" s="39" t="n"/>
      <c r="F397" s="39" t="n"/>
      <c r="G397" s="8" t="n"/>
      <c r="H397" s="40" t="n"/>
      <c r="I397" s="41">
        <f>IF(AND(ISNUMBER(E397),ISNUMBER(F397)),ROUND(MOD(F397-E397,1)*24-N(G397)/60,2),IF(ISNUMBER(H397),H397,""))</f>
        <v/>
      </c>
      <c r="J397" s="9" t="n"/>
      <c r="K397" s="24">
        <f>IF(AND(D397="Declarabel",ISNUMBER(I397)),I397*IF(ISNUMBER(J397),J397,Overzicht!$B$8),"")</f>
        <v/>
      </c>
    </row>
    <row r="398">
      <c r="A398" s="38" t="n"/>
      <c r="B398" s="7" t="n"/>
      <c r="C398" s="7" t="n"/>
      <c r="D398" s="7" t="n"/>
      <c r="E398" s="39" t="n"/>
      <c r="F398" s="39" t="n"/>
      <c r="G398" s="8" t="n"/>
      <c r="H398" s="40" t="n"/>
      <c r="I398" s="41">
        <f>IF(AND(ISNUMBER(E398),ISNUMBER(F398)),ROUND(MOD(F398-E398,1)*24-N(G398)/60,2),IF(ISNUMBER(H398),H398,""))</f>
        <v/>
      </c>
      <c r="J398" s="9" t="n"/>
      <c r="K398" s="24">
        <f>IF(AND(D398="Declarabel",ISNUMBER(I398)),I398*IF(ISNUMBER(J398),J398,Overzicht!$B$8),"")</f>
        <v/>
      </c>
    </row>
    <row r="399">
      <c r="A399" s="38" t="n"/>
      <c r="B399" s="7" t="n"/>
      <c r="C399" s="7" t="n"/>
      <c r="D399" s="7" t="n"/>
      <c r="E399" s="39" t="n"/>
      <c r="F399" s="39" t="n"/>
      <c r="G399" s="8" t="n"/>
      <c r="H399" s="40" t="n"/>
      <c r="I399" s="41">
        <f>IF(AND(ISNUMBER(E399),ISNUMBER(F399)),ROUND(MOD(F399-E399,1)*24-N(G399)/60,2),IF(ISNUMBER(H399),H399,""))</f>
        <v/>
      </c>
      <c r="J399" s="9" t="n"/>
      <c r="K399" s="24">
        <f>IF(AND(D399="Declarabel",ISNUMBER(I399)),I399*IF(ISNUMBER(J399),J399,Overzicht!$B$8),"")</f>
        <v/>
      </c>
    </row>
    <row r="400">
      <c r="A400" s="38" t="n"/>
      <c r="B400" s="7" t="n"/>
      <c r="C400" s="7" t="n"/>
      <c r="D400" s="7" t="n"/>
      <c r="E400" s="39" t="n"/>
      <c r="F400" s="39" t="n"/>
      <c r="G400" s="8" t="n"/>
      <c r="H400" s="40" t="n"/>
      <c r="I400" s="41">
        <f>IF(AND(ISNUMBER(E400),ISNUMBER(F400)),ROUND(MOD(F400-E400,1)*24-N(G400)/60,2),IF(ISNUMBER(H400),H400,""))</f>
        <v/>
      </c>
      <c r="J400" s="9" t="n"/>
      <c r="K400" s="24">
        <f>IF(AND(D400="Declarabel",ISNUMBER(I400)),I400*IF(ISNUMBER(J400),J400,Overzicht!$B$8),"")</f>
        <v/>
      </c>
    </row>
    <row r="401">
      <c r="A401" s="38" t="n"/>
      <c r="B401" s="7" t="n"/>
      <c r="C401" s="7" t="n"/>
      <c r="D401" s="7" t="n"/>
      <c r="E401" s="39" t="n"/>
      <c r="F401" s="39" t="n"/>
      <c r="G401" s="8" t="n"/>
      <c r="H401" s="40" t="n"/>
      <c r="I401" s="41">
        <f>IF(AND(ISNUMBER(E401),ISNUMBER(F401)),ROUND(MOD(F401-E401,1)*24-N(G401)/60,2),IF(ISNUMBER(H401),H401,""))</f>
        <v/>
      </c>
      <c r="J401" s="9" t="n"/>
      <c r="K401" s="24">
        <f>IF(AND(D401="Declarabel",ISNUMBER(I401)),I401*IF(ISNUMBER(J401),J401,Overzicht!$B$8),"")</f>
        <v/>
      </c>
    </row>
    <row r="402">
      <c r="A402" s="38" t="n"/>
      <c r="B402" s="7" t="n"/>
      <c r="C402" s="7" t="n"/>
      <c r="D402" s="7" t="n"/>
      <c r="E402" s="39" t="n"/>
      <c r="F402" s="39" t="n"/>
      <c r="G402" s="8" t="n"/>
      <c r="H402" s="40" t="n"/>
      <c r="I402" s="41">
        <f>IF(AND(ISNUMBER(E402),ISNUMBER(F402)),ROUND(MOD(F402-E402,1)*24-N(G402)/60,2),IF(ISNUMBER(H402),H402,""))</f>
        <v/>
      </c>
      <c r="J402" s="9" t="n"/>
      <c r="K402" s="24">
        <f>IF(AND(D402="Declarabel",ISNUMBER(I402)),I402*IF(ISNUMBER(J402),J402,Overzicht!$B$8),"")</f>
        <v/>
      </c>
    </row>
    <row r="403">
      <c r="A403" s="38" t="n"/>
      <c r="B403" s="7" t="n"/>
      <c r="C403" s="7" t="n"/>
      <c r="D403" s="7" t="n"/>
      <c r="E403" s="39" t="n"/>
      <c r="F403" s="39" t="n"/>
      <c r="G403" s="8" t="n"/>
      <c r="H403" s="40" t="n"/>
      <c r="I403" s="41">
        <f>IF(AND(ISNUMBER(E403),ISNUMBER(F403)),ROUND(MOD(F403-E403,1)*24-N(G403)/60,2),IF(ISNUMBER(H403),H403,""))</f>
        <v/>
      </c>
      <c r="J403" s="9" t="n"/>
      <c r="K403" s="24">
        <f>IF(AND(D403="Declarabel",ISNUMBER(I403)),I403*IF(ISNUMBER(J403),J403,Overzicht!$B$8),"")</f>
        <v/>
      </c>
    </row>
    <row r="404">
      <c r="A404" s="38" t="n"/>
      <c r="B404" s="7" t="n"/>
      <c r="C404" s="7" t="n"/>
      <c r="D404" s="7" t="n"/>
      <c r="E404" s="39" t="n"/>
      <c r="F404" s="39" t="n"/>
      <c r="G404" s="8" t="n"/>
      <c r="H404" s="40" t="n"/>
      <c r="I404" s="41">
        <f>IF(AND(ISNUMBER(E404),ISNUMBER(F404)),ROUND(MOD(F404-E404,1)*24-N(G404)/60,2),IF(ISNUMBER(H404),H404,""))</f>
        <v/>
      </c>
      <c r="J404" s="9" t="n"/>
      <c r="K404" s="24">
        <f>IF(AND(D404="Declarabel",ISNUMBER(I404)),I404*IF(ISNUMBER(J404),J404,Overzicht!$B$8),"")</f>
        <v/>
      </c>
    </row>
    <row r="405">
      <c r="A405" s="38" t="n"/>
      <c r="B405" s="7" t="n"/>
      <c r="C405" s="7" t="n"/>
      <c r="D405" s="7" t="n"/>
      <c r="E405" s="39" t="n"/>
      <c r="F405" s="39" t="n"/>
      <c r="G405" s="8" t="n"/>
      <c r="H405" s="40" t="n"/>
      <c r="I405" s="41">
        <f>IF(AND(ISNUMBER(E405),ISNUMBER(F405)),ROUND(MOD(F405-E405,1)*24-N(G405)/60,2),IF(ISNUMBER(H405),H405,""))</f>
        <v/>
      </c>
      <c r="J405" s="9" t="n"/>
      <c r="K405" s="24">
        <f>IF(AND(D405="Declarabel",ISNUMBER(I405)),I405*IF(ISNUMBER(J405),J405,Overzicht!$B$8),"")</f>
        <v/>
      </c>
    </row>
    <row r="406">
      <c r="A406" s="38" t="n"/>
      <c r="B406" s="7" t="n"/>
      <c r="C406" s="7" t="n"/>
      <c r="D406" s="7" t="n"/>
      <c r="E406" s="39" t="n"/>
      <c r="F406" s="39" t="n"/>
      <c r="G406" s="8" t="n"/>
      <c r="H406" s="40" t="n"/>
      <c r="I406" s="41">
        <f>IF(AND(ISNUMBER(E406),ISNUMBER(F406)),ROUND(MOD(F406-E406,1)*24-N(G406)/60,2),IF(ISNUMBER(H406),H406,""))</f>
        <v/>
      </c>
      <c r="J406" s="9" t="n"/>
      <c r="K406" s="24">
        <f>IF(AND(D406="Declarabel",ISNUMBER(I406)),I406*IF(ISNUMBER(J406),J406,Overzicht!$B$8),"")</f>
        <v/>
      </c>
    </row>
    <row r="407">
      <c r="A407" s="38" t="n"/>
      <c r="B407" s="7" t="n"/>
      <c r="C407" s="7" t="n"/>
      <c r="D407" s="7" t="n"/>
      <c r="E407" s="39" t="n"/>
      <c r="F407" s="39" t="n"/>
      <c r="G407" s="8" t="n"/>
      <c r="H407" s="40" t="n"/>
      <c r="I407" s="41">
        <f>IF(AND(ISNUMBER(E407),ISNUMBER(F407)),ROUND(MOD(F407-E407,1)*24-N(G407)/60,2),IF(ISNUMBER(H407),H407,""))</f>
        <v/>
      </c>
      <c r="J407" s="9" t="n"/>
      <c r="K407" s="24">
        <f>IF(AND(D407="Declarabel",ISNUMBER(I407)),I407*IF(ISNUMBER(J407),J407,Overzicht!$B$8),"")</f>
        <v/>
      </c>
    </row>
    <row r="408">
      <c r="A408" s="38" t="n"/>
      <c r="B408" s="7" t="n"/>
      <c r="C408" s="7" t="n"/>
      <c r="D408" s="7" t="n"/>
      <c r="E408" s="39" t="n"/>
      <c r="F408" s="39" t="n"/>
      <c r="G408" s="8" t="n"/>
      <c r="H408" s="40" t="n"/>
      <c r="I408" s="41">
        <f>IF(AND(ISNUMBER(E408),ISNUMBER(F408)),ROUND(MOD(F408-E408,1)*24-N(G408)/60,2),IF(ISNUMBER(H408),H408,""))</f>
        <v/>
      </c>
      <c r="J408" s="9" t="n"/>
      <c r="K408" s="24">
        <f>IF(AND(D408="Declarabel",ISNUMBER(I408)),I408*IF(ISNUMBER(J408),J408,Overzicht!$B$8),"")</f>
        <v/>
      </c>
    </row>
    <row r="409">
      <c r="A409" s="38" t="n"/>
      <c r="B409" s="7" t="n"/>
      <c r="C409" s="7" t="n"/>
      <c r="D409" s="7" t="n"/>
      <c r="E409" s="39" t="n"/>
      <c r="F409" s="39" t="n"/>
      <c r="G409" s="8" t="n"/>
      <c r="H409" s="40" t="n"/>
      <c r="I409" s="41">
        <f>IF(AND(ISNUMBER(E409),ISNUMBER(F409)),ROUND(MOD(F409-E409,1)*24-N(G409)/60,2),IF(ISNUMBER(H409),H409,""))</f>
        <v/>
      </c>
      <c r="J409" s="9" t="n"/>
      <c r="K409" s="24">
        <f>IF(AND(D409="Declarabel",ISNUMBER(I409)),I409*IF(ISNUMBER(J409),J409,Overzicht!$B$8),"")</f>
        <v/>
      </c>
    </row>
    <row r="410">
      <c r="A410" s="38" t="n"/>
      <c r="B410" s="7" t="n"/>
      <c r="C410" s="7" t="n"/>
      <c r="D410" s="7" t="n"/>
      <c r="E410" s="39" t="n"/>
      <c r="F410" s="39" t="n"/>
      <c r="G410" s="8" t="n"/>
      <c r="H410" s="40" t="n"/>
      <c r="I410" s="41">
        <f>IF(AND(ISNUMBER(E410),ISNUMBER(F410)),ROUND(MOD(F410-E410,1)*24-N(G410)/60,2),IF(ISNUMBER(H410),H410,""))</f>
        <v/>
      </c>
      <c r="J410" s="9" t="n"/>
      <c r="K410" s="24">
        <f>IF(AND(D410="Declarabel",ISNUMBER(I410)),I410*IF(ISNUMBER(J410),J410,Overzicht!$B$8),"")</f>
        <v/>
      </c>
    </row>
    <row r="411">
      <c r="A411" s="38" t="n"/>
      <c r="B411" s="7" t="n"/>
      <c r="C411" s="7" t="n"/>
      <c r="D411" s="7" t="n"/>
      <c r="E411" s="39" t="n"/>
      <c r="F411" s="39" t="n"/>
      <c r="G411" s="8" t="n"/>
      <c r="H411" s="40" t="n"/>
      <c r="I411" s="41">
        <f>IF(AND(ISNUMBER(E411),ISNUMBER(F411)),ROUND(MOD(F411-E411,1)*24-N(G411)/60,2),IF(ISNUMBER(H411),H411,""))</f>
        <v/>
      </c>
      <c r="J411" s="9" t="n"/>
      <c r="K411" s="24">
        <f>IF(AND(D411="Declarabel",ISNUMBER(I411)),I411*IF(ISNUMBER(J411),J411,Overzicht!$B$8),"")</f>
        <v/>
      </c>
    </row>
    <row r="412">
      <c r="A412" s="38" t="n"/>
      <c r="B412" s="7" t="n"/>
      <c r="C412" s="7" t="n"/>
      <c r="D412" s="7" t="n"/>
      <c r="E412" s="39" t="n"/>
      <c r="F412" s="39" t="n"/>
      <c r="G412" s="8" t="n"/>
      <c r="H412" s="40" t="n"/>
      <c r="I412" s="41">
        <f>IF(AND(ISNUMBER(E412),ISNUMBER(F412)),ROUND(MOD(F412-E412,1)*24-N(G412)/60,2),IF(ISNUMBER(H412),H412,""))</f>
        <v/>
      </c>
      <c r="J412" s="9" t="n"/>
      <c r="K412" s="24">
        <f>IF(AND(D412="Declarabel",ISNUMBER(I412)),I412*IF(ISNUMBER(J412),J412,Overzicht!$B$8),"")</f>
        <v/>
      </c>
    </row>
    <row r="413">
      <c r="A413" s="38" t="n"/>
      <c r="B413" s="7" t="n"/>
      <c r="C413" s="7" t="n"/>
      <c r="D413" s="7" t="n"/>
      <c r="E413" s="39" t="n"/>
      <c r="F413" s="39" t="n"/>
      <c r="G413" s="8" t="n"/>
      <c r="H413" s="40" t="n"/>
      <c r="I413" s="41">
        <f>IF(AND(ISNUMBER(E413),ISNUMBER(F413)),ROUND(MOD(F413-E413,1)*24-N(G413)/60,2),IF(ISNUMBER(H413),H413,""))</f>
        <v/>
      </c>
      <c r="J413" s="9" t="n"/>
      <c r="K413" s="24">
        <f>IF(AND(D413="Declarabel",ISNUMBER(I413)),I413*IF(ISNUMBER(J413),J413,Overzicht!$B$8),"")</f>
        <v/>
      </c>
    </row>
    <row r="414">
      <c r="A414" s="38" t="n"/>
      <c r="B414" s="7" t="n"/>
      <c r="C414" s="7" t="n"/>
      <c r="D414" s="7" t="n"/>
      <c r="E414" s="39" t="n"/>
      <c r="F414" s="39" t="n"/>
      <c r="G414" s="8" t="n"/>
      <c r="H414" s="40" t="n"/>
      <c r="I414" s="41">
        <f>IF(AND(ISNUMBER(E414),ISNUMBER(F414)),ROUND(MOD(F414-E414,1)*24-N(G414)/60,2),IF(ISNUMBER(H414),H414,""))</f>
        <v/>
      </c>
      <c r="J414" s="9" t="n"/>
      <c r="K414" s="24">
        <f>IF(AND(D414="Declarabel",ISNUMBER(I414)),I414*IF(ISNUMBER(J414),J414,Overzicht!$B$8),"")</f>
        <v/>
      </c>
    </row>
    <row r="415">
      <c r="A415" s="38" t="n"/>
      <c r="B415" s="7" t="n"/>
      <c r="C415" s="7" t="n"/>
      <c r="D415" s="7" t="n"/>
      <c r="E415" s="39" t="n"/>
      <c r="F415" s="39" t="n"/>
      <c r="G415" s="8" t="n"/>
      <c r="H415" s="40" t="n"/>
      <c r="I415" s="41">
        <f>IF(AND(ISNUMBER(E415),ISNUMBER(F415)),ROUND(MOD(F415-E415,1)*24-N(G415)/60,2),IF(ISNUMBER(H415),H415,""))</f>
        <v/>
      </c>
      <c r="J415" s="9" t="n"/>
      <c r="K415" s="24">
        <f>IF(AND(D415="Declarabel",ISNUMBER(I415)),I415*IF(ISNUMBER(J415),J415,Overzicht!$B$8),"")</f>
        <v/>
      </c>
    </row>
    <row r="416">
      <c r="A416" s="38" t="n"/>
      <c r="B416" s="7" t="n"/>
      <c r="C416" s="7" t="n"/>
      <c r="D416" s="7" t="n"/>
      <c r="E416" s="39" t="n"/>
      <c r="F416" s="39" t="n"/>
      <c r="G416" s="8" t="n"/>
      <c r="H416" s="40" t="n"/>
      <c r="I416" s="41">
        <f>IF(AND(ISNUMBER(E416),ISNUMBER(F416)),ROUND(MOD(F416-E416,1)*24-N(G416)/60,2),IF(ISNUMBER(H416),H416,""))</f>
        <v/>
      </c>
      <c r="J416" s="9" t="n"/>
      <c r="K416" s="24">
        <f>IF(AND(D416="Declarabel",ISNUMBER(I416)),I416*IF(ISNUMBER(J416),J416,Overzicht!$B$8),"")</f>
        <v/>
      </c>
    </row>
    <row r="417">
      <c r="A417" s="38" t="n"/>
      <c r="B417" s="7" t="n"/>
      <c r="C417" s="7" t="n"/>
      <c r="D417" s="7" t="n"/>
      <c r="E417" s="39" t="n"/>
      <c r="F417" s="39" t="n"/>
      <c r="G417" s="8" t="n"/>
      <c r="H417" s="40" t="n"/>
      <c r="I417" s="41">
        <f>IF(AND(ISNUMBER(E417),ISNUMBER(F417)),ROUND(MOD(F417-E417,1)*24-N(G417)/60,2),IF(ISNUMBER(H417),H417,""))</f>
        <v/>
      </c>
      <c r="J417" s="9" t="n"/>
      <c r="K417" s="24">
        <f>IF(AND(D417="Declarabel",ISNUMBER(I417)),I417*IF(ISNUMBER(J417),J417,Overzicht!$B$8),"")</f>
        <v/>
      </c>
    </row>
    <row r="418">
      <c r="A418" s="38" t="n"/>
      <c r="B418" s="7" t="n"/>
      <c r="C418" s="7" t="n"/>
      <c r="D418" s="7" t="n"/>
      <c r="E418" s="39" t="n"/>
      <c r="F418" s="39" t="n"/>
      <c r="G418" s="8" t="n"/>
      <c r="H418" s="40" t="n"/>
      <c r="I418" s="41">
        <f>IF(AND(ISNUMBER(E418),ISNUMBER(F418)),ROUND(MOD(F418-E418,1)*24-N(G418)/60,2),IF(ISNUMBER(H418),H418,""))</f>
        <v/>
      </c>
      <c r="J418" s="9" t="n"/>
      <c r="K418" s="24">
        <f>IF(AND(D418="Declarabel",ISNUMBER(I418)),I418*IF(ISNUMBER(J418),J418,Overzicht!$B$8),"")</f>
        <v/>
      </c>
    </row>
    <row r="419">
      <c r="A419" s="38" t="n"/>
      <c r="B419" s="7" t="n"/>
      <c r="C419" s="7" t="n"/>
      <c r="D419" s="7" t="n"/>
      <c r="E419" s="39" t="n"/>
      <c r="F419" s="39" t="n"/>
      <c r="G419" s="8" t="n"/>
      <c r="H419" s="40" t="n"/>
      <c r="I419" s="41">
        <f>IF(AND(ISNUMBER(E419),ISNUMBER(F419)),ROUND(MOD(F419-E419,1)*24-N(G419)/60,2),IF(ISNUMBER(H419),H419,""))</f>
        <v/>
      </c>
      <c r="J419" s="9" t="n"/>
      <c r="K419" s="24">
        <f>IF(AND(D419="Declarabel",ISNUMBER(I419)),I419*IF(ISNUMBER(J419),J419,Overzicht!$B$8),"")</f>
        <v/>
      </c>
    </row>
    <row r="420">
      <c r="A420" s="38" t="n"/>
      <c r="B420" s="7" t="n"/>
      <c r="C420" s="7" t="n"/>
      <c r="D420" s="7" t="n"/>
      <c r="E420" s="39" t="n"/>
      <c r="F420" s="39" t="n"/>
      <c r="G420" s="8" t="n"/>
      <c r="H420" s="40" t="n"/>
      <c r="I420" s="41">
        <f>IF(AND(ISNUMBER(E420),ISNUMBER(F420)),ROUND(MOD(F420-E420,1)*24-N(G420)/60,2),IF(ISNUMBER(H420),H420,""))</f>
        <v/>
      </c>
      <c r="J420" s="9" t="n"/>
      <c r="K420" s="24">
        <f>IF(AND(D420="Declarabel",ISNUMBER(I420)),I420*IF(ISNUMBER(J420),J420,Overzicht!$B$8),"")</f>
        <v/>
      </c>
    </row>
    <row r="421">
      <c r="A421" s="38" t="n"/>
      <c r="B421" s="7" t="n"/>
      <c r="C421" s="7" t="n"/>
      <c r="D421" s="7" t="n"/>
      <c r="E421" s="39" t="n"/>
      <c r="F421" s="39" t="n"/>
      <c r="G421" s="8" t="n"/>
      <c r="H421" s="40" t="n"/>
      <c r="I421" s="41">
        <f>IF(AND(ISNUMBER(E421),ISNUMBER(F421)),ROUND(MOD(F421-E421,1)*24-N(G421)/60,2),IF(ISNUMBER(H421),H421,""))</f>
        <v/>
      </c>
      <c r="J421" s="9" t="n"/>
      <c r="K421" s="24">
        <f>IF(AND(D421="Declarabel",ISNUMBER(I421)),I421*IF(ISNUMBER(J421),J421,Overzicht!$B$8),"")</f>
        <v/>
      </c>
    </row>
    <row r="422">
      <c r="A422" s="38" t="n"/>
      <c r="B422" s="7" t="n"/>
      <c r="C422" s="7" t="n"/>
      <c r="D422" s="7" t="n"/>
      <c r="E422" s="39" t="n"/>
      <c r="F422" s="39" t="n"/>
      <c r="G422" s="8" t="n"/>
      <c r="H422" s="40" t="n"/>
      <c r="I422" s="41">
        <f>IF(AND(ISNUMBER(E422),ISNUMBER(F422)),ROUND(MOD(F422-E422,1)*24-N(G422)/60,2),IF(ISNUMBER(H422),H422,""))</f>
        <v/>
      </c>
      <c r="J422" s="9" t="n"/>
      <c r="K422" s="24">
        <f>IF(AND(D422="Declarabel",ISNUMBER(I422)),I422*IF(ISNUMBER(J422),J422,Overzicht!$B$8),"")</f>
        <v/>
      </c>
    </row>
    <row r="423">
      <c r="A423" s="38" t="n"/>
      <c r="B423" s="7" t="n"/>
      <c r="C423" s="7" t="n"/>
      <c r="D423" s="7" t="n"/>
      <c r="E423" s="39" t="n"/>
      <c r="F423" s="39" t="n"/>
      <c r="G423" s="8" t="n"/>
      <c r="H423" s="40" t="n"/>
      <c r="I423" s="41">
        <f>IF(AND(ISNUMBER(E423),ISNUMBER(F423)),ROUND(MOD(F423-E423,1)*24-N(G423)/60,2),IF(ISNUMBER(H423),H423,""))</f>
        <v/>
      </c>
      <c r="J423" s="9" t="n"/>
      <c r="K423" s="24">
        <f>IF(AND(D423="Declarabel",ISNUMBER(I423)),I423*IF(ISNUMBER(J423),J423,Overzicht!$B$8),"")</f>
        <v/>
      </c>
    </row>
    <row r="424">
      <c r="A424" s="38" t="n"/>
      <c r="B424" s="7" t="n"/>
      <c r="C424" s="7" t="n"/>
      <c r="D424" s="7" t="n"/>
      <c r="E424" s="39" t="n"/>
      <c r="F424" s="39" t="n"/>
      <c r="G424" s="8" t="n"/>
      <c r="H424" s="40" t="n"/>
      <c r="I424" s="41">
        <f>IF(AND(ISNUMBER(E424),ISNUMBER(F424)),ROUND(MOD(F424-E424,1)*24-N(G424)/60,2),IF(ISNUMBER(H424),H424,""))</f>
        <v/>
      </c>
      <c r="J424" s="9" t="n"/>
      <c r="K424" s="24">
        <f>IF(AND(D424="Declarabel",ISNUMBER(I424)),I424*IF(ISNUMBER(J424),J424,Overzicht!$B$8),"")</f>
        <v/>
      </c>
    </row>
    <row r="425">
      <c r="A425" s="38" t="n"/>
      <c r="B425" s="7" t="n"/>
      <c r="C425" s="7" t="n"/>
      <c r="D425" s="7" t="n"/>
      <c r="E425" s="39" t="n"/>
      <c r="F425" s="39" t="n"/>
      <c r="G425" s="8" t="n"/>
      <c r="H425" s="40" t="n"/>
      <c r="I425" s="41">
        <f>IF(AND(ISNUMBER(E425),ISNUMBER(F425)),ROUND(MOD(F425-E425,1)*24-N(G425)/60,2),IF(ISNUMBER(H425),H425,""))</f>
        <v/>
      </c>
      <c r="J425" s="9" t="n"/>
      <c r="K425" s="24">
        <f>IF(AND(D425="Declarabel",ISNUMBER(I425)),I425*IF(ISNUMBER(J425),J425,Overzicht!$B$8),"")</f>
        <v/>
      </c>
    </row>
    <row r="426">
      <c r="A426" s="38" t="n"/>
      <c r="B426" s="7" t="n"/>
      <c r="C426" s="7" t="n"/>
      <c r="D426" s="7" t="n"/>
      <c r="E426" s="39" t="n"/>
      <c r="F426" s="39" t="n"/>
      <c r="G426" s="8" t="n"/>
      <c r="H426" s="40" t="n"/>
      <c r="I426" s="41">
        <f>IF(AND(ISNUMBER(E426),ISNUMBER(F426)),ROUND(MOD(F426-E426,1)*24-N(G426)/60,2),IF(ISNUMBER(H426),H426,""))</f>
        <v/>
      </c>
      <c r="J426" s="9" t="n"/>
      <c r="K426" s="24">
        <f>IF(AND(D426="Declarabel",ISNUMBER(I426)),I426*IF(ISNUMBER(J426),J426,Overzicht!$B$8),"")</f>
        <v/>
      </c>
    </row>
    <row r="427">
      <c r="A427" s="38" t="n"/>
      <c r="B427" s="7" t="n"/>
      <c r="C427" s="7" t="n"/>
      <c r="D427" s="7" t="n"/>
      <c r="E427" s="39" t="n"/>
      <c r="F427" s="39" t="n"/>
      <c r="G427" s="8" t="n"/>
      <c r="H427" s="40" t="n"/>
      <c r="I427" s="41">
        <f>IF(AND(ISNUMBER(E427),ISNUMBER(F427)),ROUND(MOD(F427-E427,1)*24-N(G427)/60,2),IF(ISNUMBER(H427),H427,""))</f>
        <v/>
      </c>
      <c r="J427" s="9" t="n"/>
      <c r="K427" s="24">
        <f>IF(AND(D427="Declarabel",ISNUMBER(I427)),I427*IF(ISNUMBER(J427),J427,Overzicht!$B$8),"")</f>
        <v/>
      </c>
    </row>
    <row r="428">
      <c r="A428" s="38" t="n"/>
      <c r="B428" s="7" t="n"/>
      <c r="C428" s="7" t="n"/>
      <c r="D428" s="7" t="n"/>
      <c r="E428" s="39" t="n"/>
      <c r="F428" s="39" t="n"/>
      <c r="G428" s="8" t="n"/>
      <c r="H428" s="40" t="n"/>
      <c r="I428" s="41">
        <f>IF(AND(ISNUMBER(E428),ISNUMBER(F428)),ROUND(MOD(F428-E428,1)*24-N(G428)/60,2),IF(ISNUMBER(H428),H428,""))</f>
        <v/>
      </c>
      <c r="J428" s="9" t="n"/>
      <c r="K428" s="24">
        <f>IF(AND(D428="Declarabel",ISNUMBER(I428)),I428*IF(ISNUMBER(J428),J428,Overzicht!$B$8),"")</f>
        <v/>
      </c>
    </row>
    <row r="429">
      <c r="A429" s="38" t="n"/>
      <c r="B429" s="7" t="n"/>
      <c r="C429" s="7" t="n"/>
      <c r="D429" s="7" t="n"/>
      <c r="E429" s="39" t="n"/>
      <c r="F429" s="39" t="n"/>
      <c r="G429" s="8" t="n"/>
      <c r="H429" s="40" t="n"/>
      <c r="I429" s="41">
        <f>IF(AND(ISNUMBER(E429),ISNUMBER(F429)),ROUND(MOD(F429-E429,1)*24-N(G429)/60,2),IF(ISNUMBER(H429),H429,""))</f>
        <v/>
      </c>
      <c r="J429" s="9" t="n"/>
      <c r="K429" s="24">
        <f>IF(AND(D429="Declarabel",ISNUMBER(I429)),I429*IF(ISNUMBER(J429),J429,Overzicht!$B$8),"")</f>
        <v/>
      </c>
    </row>
    <row r="430">
      <c r="A430" s="38" t="n"/>
      <c r="B430" s="7" t="n"/>
      <c r="C430" s="7" t="n"/>
      <c r="D430" s="7" t="n"/>
      <c r="E430" s="39" t="n"/>
      <c r="F430" s="39" t="n"/>
      <c r="G430" s="8" t="n"/>
      <c r="H430" s="40" t="n"/>
      <c r="I430" s="41">
        <f>IF(AND(ISNUMBER(E430),ISNUMBER(F430)),ROUND(MOD(F430-E430,1)*24-N(G430)/60,2),IF(ISNUMBER(H430),H430,""))</f>
        <v/>
      </c>
      <c r="J430" s="9" t="n"/>
      <c r="K430" s="24">
        <f>IF(AND(D430="Declarabel",ISNUMBER(I430)),I430*IF(ISNUMBER(J430),J430,Overzicht!$B$8),"")</f>
        <v/>
      </c>
    </row>
    <row r="431">
      <c r="A431" s="38" t="n"/>
      <c r="B431" s="7" t="n"/>
      <c r="C431" s="7" t="n"/>
      <c r="D431" s="7" t="n"/>
      <c r="E431" s="39" t="n"/>
      <c r="F431" s="39" t="n"/>
      <c r="G431" s="8" t="n"/>
      <c r="H431" s="40" t="n"/>
      <c r="I431" s="41">
        <f>IF(AND(ISNUMBER(E431),ISNUMBER(F431)),ROUND(MOD(F431-E431,1)*24-N(G431)/60,2),IF(ISNUMBER(H431),H431,""))</f>
        <v/>
      </c>
      <c r="J431" s="9" t="n"/>
      <c r="K431" s="24">
        <f>IF(AND(D431="Declarabel",ISNUMBER(I431)),I431*IF(ISNUMBER(J431),J431,Overzicht!$B$8),"")</f>
        <v/>
      </c>
    </row>
    <row r="432">
      <c r="A432" s="38" t="n"/>
      <c r="B432" s="7" t="n"/>
      <c r="C432" s="7" t="n"/>
      <c r="D432" s="7" t="n"/>
      <c r="E432" s="39" t="n"/>
      <c r="F432" s="39" t="n"/>
      <c r="G432" s="8" t="n"/>
      <c r="H432" s="40" t="n"/>
      <c r="I432" s="41">
        <f>IF(AND(ISNUMBER(E432),ISNUMBER(F432)),ROUND(MOD(F432-E432,1)*24-N(G432)/60,2),IF(ISNUMBER(H432),H432,""))</f>
        <v/>
      </c>
      <c r="J432" s="9" t="n"/>
      <c r="K432" s="24">
        <f>IF(AND(D432="Declarabel",ISNUMBER(I432)),I432*IF(ISNUMBER(J432),J432,Overzicht!$B$8),"")</f>
        <v/>
      </c>
    </row>
    <row r="433">
      <c r="A433" s="38" t="n"/>
      <c r="B433" s="7" t="n"/>
      <c r="C433" s="7" t="n"/>
      <c r="D433" s="7" t="n"/>
      <c r="E433" s="39" t="n"/>
      <c r="F433" s="39" t="n"/>
      <c r="G433" s="8" t="n"/>
      <c r="H433" s="40" t="n"/>
      <c r="I433" s="41">
        <f>IF(AND(ISNUMBER(E433),ISNUMBER(F433)),ROUND(MOD(F433-E433,1)*24-N(G433)/60,2),IF(ISNUMBER(H433),H433,""))</f>
        <v/>
      </c>
      <c r="J433" s="9" t="n"/>
      <c r="K433" s="24">
        <f>IF(AND(D433="Declarabel",ISNUMBER(I433)),I433*IF(ISNUMBER(J433),J433,Overzicht!$B$8),"")</f>
        <v/>
      </c>
    </row>
    <row r="434">
      <c r="A434" s="38" t="n"/>
      <c r="B434" s="7" t="n"/>
      <c r="C434" s="7" t="n"/>
      <c r="D434" s="7" t="n"/>
      <c r="E434" s="39" t="n"/>
      <c r="F434" s="39" t="n"/>
      <c r="G434" s="8" t="n"/>
      <c r="H434" s="40" t="n"/>
      <c r="I434" s="41">
        <f>IF(AND(ISNUMBER(E434),ISNUMBER(F434)),ROUND(MOD(F434-E434,1)*24-N(G434)/60,2),IF(ISNUMBER(H434),H434,""))</f>
        <v/>
      </c>
      <c r="J434" s="9" t="n"/>
      <c r="K434" s="24">
        <f>IF(AND(D434="Declarabel",ISNUMBER(I434)),I434*IF(ISNUMBER(J434),J434,Overzicht!$B$8),"")</f>
        <v/>
      </c>
    </row>
    <row r="435">
      <c r="A435" s="38" t="n"/>
      <c r="B435" s="7" t="n"/>
      <c r="C435" s="7" t="n"/>
      <c r="D435" s="7" t="n"/>
      <c r="E435" s="39" t="n"/>
      <c r="F435" s="39" t="n"/>
      <c r="G435" s="8" t="n"/>
      <c r="H435" s="40" t="n"/>
      <c r="I435" s="41">
        <f>IF(AND(ISNUMBER(E435),ISNUMBER(F435)),ROUND(MOD(F435-E435,1)*24-N(G435)/60,2),IF(ISNUMBER(H435),H435,""))</f>
        <v/>
      </c>
      <c r="J435" s="9" t="n"/>
      <c r="K435" s="24">
        <f>IF(AND(D435="Declarabel",ISNUMBER(I435)),I435*IF(ISNUMBER(J435),J435,Overzicht!$B$8),"")</f>
        <v/>
      </c>
    </row>
    <row r="436">
      <c r="A436" s="38" t="n"/>
      <c r="B436" s="7" t="n"/>
      <c r="C436" s="7" t="n"/>
      <c r="D436" s="7" t="n"/>
      <c r="E436" s="39" t="n"/>
      <c r="F436" s="39" t="n"/>
      <c r="G436" s="8" t="n"/>
      <c r="H436" s="40" t="n"/>
      <c r="I436" s="41">
        <f>IF(AND(ISNUMBER(E436),ISNUMBER(F436)),ROUND(MOD(F436-E436,1)*24-N(G436)/60,2),IF(ISNUMBER(H436),H436,""))</f>
        <v/>
      </c>
      <c r="J436" s="9" t="n"/>
      <c r="K436" s="24">
        <f>IF(AND(D436="Declarabel",ISNUMBER(I436)),I436*IF(ISNUMBER(J436),J436,Overzicht!$B$8),"")</f>
        <v/>
      </c>
    </row>
    <row r="437">
      <c r="A437" s="38" t="n"/>
      <c r="B437" s="7" t="n"/>
      <c r="C437" s="7" t="n"/>
      <c r="D437" s="7" t="n"/>
      <c r="E437" s="39" t="n"/>
      <c r="F437" s="39" t="n"/>
      <c r="G437" s="8" t="n"/>
      <c r="H437" s="40" t="n"/>
      <c r="I437" s="41">
        <f>IF(AND(ISNUMBER(E437),ISNUMBER(F437)),ROUND(MOD(F437-E437,1)*24-N(G437)/60,2),IF(ISNUMBER(H437),H437,""))</f>
        <v/>
      </c>
      <c r="J437" s="9" t="n"/>
      <c r="K437" s="24">
        <f>IF(AND(D437="Declarabel",ISNUMBER(I437)),I437*IF(ISNUMBER(J437),J437,Overzicht!$B$8),"")</f>
        <v/>
      </c>
    </row>
    <row r="438">
      <c r="A438" s="38" t="n"/>
      <c r="B438" s="7" t="n"/>
      <c r="C438" s="7" t="n"/>
      <c r="D438" s="7" t="n"/>
      <c r="E438" s="39" t="n"/>
      <c r="F438" s="39" t="n"/>
      <c r="G438" s="8" t="n"/>
      <c r="H438" s="40" t="n"/>
      <c r="I438" s="41">
        <f>IF(AND(ISNUMBER(E438),ISNUMBER(F438)),ROUND(MOD(F438-E438,1)*24-N(G438)/60,2),IF(ISNUMBER(H438),H438,""))</f>
        <v/>
      </c>
      <c r="J438" s="9" t="n"/>
      <c r="K438" s="24">
        <f>IF(AND(D438="Declarabel",ISNUMBER(I438)),I438*IF(ISNUMBER(J438),J438,Overzicht!$B$8),"")</f>
        <v/>
      </c>
    </row>
    <row r="439">
      <c r="A439" s="38" t="n"/>
      <c r="B439" s="7" t="n"/>
      <c r="C439" s="7" t="n"/>
      <c r="D439" s="7" t="n"/>
      <c r="E439" s="39" t="n"/>
      <c r="F439" s="39" t="n"/>
      <c r="G439" s="8" t="n"/>
      <c r="H439" s="40" t="n"/>
      <c r="I439" s="41">
        <f>IF(AND(ISNUMBER(E439),ISNUMBER(F439)),ROUND(MOD(F439-E439,1)*24-N(G439)/60,2),IF(ISNUMBER(H439),H439,""))</f>
        <v/>
      </c>
      <c r="J439" s="9" t="n"/>
      <c r="K439" s="24">
        <f>IF(AND(D439="Declarabel",ISNUMBER(I439)),I439*IF(ISNUMBER(J439),J439,Overzicht!$B$8),"")</f>
        <v/>
      </c>
    </row>
    <row r="440">
      <c r="A440" s="38" t="n"/>
      <c r="B440" s="7" t="n"/>
      <c r="C440" s="7" t="n"/>
      <c r="D440" s="7" t="n"/>
      <c r="E440" s="39" t="n"/>
      <c r="F440" s="39" t="n"/>
      <c r="G440" s="8" t="n"/>
      <c r="H440" s="40" t="n"/>
      <c r="I440" s="41">
        <f>IF(AND(ISNUMBER(E440),ISNUMBER(F440)),ROUND(MOD(F440-E440,1)*24-N(G440)/60,2),IF(ISNUMBER(H440),H440,""))</f>
        <v/>
      </c>
      <c r="J440" s="9" t="n"/>
      <c r="K440" s="24">
        <f>IF(AND(D440="Declarabel",ISNUMBER(I440)),I440*IF(ISNUMBER(J440),J440,Overzicht!$B$8),"")</f>
        <v/>
      </c>
    </row>
    <row r="441">
      <c r="A441" s="38" t="n"/>
      <c r="B441" s="7" t="n"/>
      <c r="C441" s="7" t="n"/>
      <c r="D441" s="7" t="n"/>
      <c r="E441" s="39" t="n"/>
      <c r="F441" s="39" t="n"/>
      <c r="G441" s="8" t="n"/>
      <c r="H441" s="40" t="n"/>
      <c r="I441" s="41">
        <f>IF(AND(ISNUMBER(E441),ISNUMBER(F441)),ROUND(MOD(F441-E441,1)*24-N(G441)/60,2),IF(ISNUMBER(H441),H441,""))</f>
        <v/>
      </c>
      <c r="J441" s="9" t="n"/>
      <c r="K441" s="24">
        <f>IF(AND(D441="Declarabel",ISNUMBER(I441)),I441*IF(ISNUMBER(J441),J441,Overzicht!$B$8),"")</f>
        <v/>
      </c>
    </row>
    <row r="442">
      <c r="A442" s="38" t="n"/>
      <c r="B442" s="7" t="n"/>
      <c r="C442" s="7" t="n"/>
      <c r="D442" s="7" t="n"/>
      <c r="E442" s="39" t="n"/>
      <c r="F442" s="39" t="n"/>
      <c r="G442" s="8" t="n"/>
      <c r="H442" s="40" t="n"/>
      <c r="I442" s="41">
        <f>IF(AND(ISNUMBER(E442),ISNUMBER(F442)),ROUND(MOD(F442-E442,1)*24-N(G442)/60,2),IF(ISNUMBER(H442),H442,""))</f>
        <v/>
      </c>
      <c r="J442" s="9" t="n"/>
      <c r="K442" s="24">
        <f>IF(AND(D442="Declarabel",ISNUMBER(I442)),I442*IF(ISNUMBER(J442),J442,Overzicht!$B$8),"")</f>
        <v/>
      </c>
    </row>
    <row r="443">
      <c r="A443" s="38" t="n"/>
      <c r="B443" s="7" t="n"/>
      <c r="C443" s="7" t="n"/>
      <c r="D443" s="7" t="n"/>
      <c r="E443" s="39" t="n"/>
      <c r="F443" s="39" t="n"/>
      <c r="G443" s="8" t="n"/>
      <c r="H443" s="40" t="n"/>
      <c r="I443" s="41">
        <f>IF(AND(ISNUMBER(E443),ISNUMBER(F443)),ROUND(MOD(F443-E443,1)*24-N(G443)/60,2),IF(ISNUMBER(H443),H443,""))</f>
        <v/>
      </c>
      <c r="J443" s="9" t="n"/>
      <c r="K443" s="24">
        <f>IF(AND(D443="Declarabel",ISNUMBER(I443)),I443*IF(ISNUMBER(J443),J443,Overzicht!$B$8),"")</f>
        <v/>
      </c>
    </row>
    <row r="444">
      <c r="A444" s="38" t="n"/>
      <c r="B444" s="7" t="n"/>
      <c r="C444" s="7" t="n"/>
      <c r="D444" s="7" t="n"/>
      <c r="E444" s="39" t="n"/>
      <c r="F444" s="39" t="n"/>
      <c r="G444" s="8" t="n"/>
      <c r="H444" s="40" t="n"/>
      <c r="I444" s="41">
        <f>IF(AND(ISNUMBER(E444),ISNUMBER(F444)),ROUND(MOD(F444-E444,1)*24-N(G444)/60,2),IF(ISNUMBER(H444),H444,""))</f>
        <v/>
      </c>
      <c r="J444" s="9" t="n"/>
      <c r="K444" s="24">
        <f>IF(AND(D444="Declarabel",ISNUMBER(I444)),I444*IF(ISNUMBER(J444),J444,Overzicht!$B$8),"")</f>
        <v/>
      </c>
    </row>
    <row r="445">
      <c r="A445" s="38" t="n"/>
      <c r="B445" s="7" t="n"/>
      <c r="C445" s="7" t="n"/>
      <c r="D445" s="7" t="n"/>
      <c r="E445" s="39" t="n"/>
      <c r="F445" s="39" t="n"/>
      <c r="G445" s="8" t="n"/>
      <c r="H445" s="40" t="n"/>
      <c r="I445" s="41">
        <f>IF(AND(ISNUMBER(E445),ISNUMBER(F445)),ROUND(MOD(F445-E445,1)*24-N(G445)/60,2),IF(ISNUMBER(H445),H445,""))</f>
        <v/>
      </c>
      <c r="J445" s="9" t="n"/>
      <c r="K445" s="24">
        <f>IF(AND(D445="Declarabel",ISNUMBER(I445)),I445*IF(ISNUMBER(J445),J445,Overzicht!$B$8),"")</f>
        <v/>
      </c>
    </row>
    <row r="446">
      <c r="A446" s="38" t="n"/>
      <c r="B446" s="7" t="n"/>
      <c r="C446" s="7" t="n"/>
      <c r="D446" s="7" t="n"/>
      <c r="E446" s="39" t="n"/>
      <c r="F446" s="39" t="n"/>
      <c r="G446" s="8" t="n"/>
      <c r="H446" s="40" t="n"/>
      <c r="I446" s="41">
        <f>IF(AND(ISNUMBER(E446),ISNUMBER(F446)),ROUND(MOD(F446-E446,1)*24-N(G446)/60,2),IF(ISNUMBER(H446),H446,""))</f>
        <v/>
      </c>
      <c r="J446" s="9" t="n"/>
      <c r="K446" s="24">
        <f>IF(AND(D446="Declarabel",ISNUMBER(I446)),I446*IF(ISNUMBER(J446),J446,Overzicht!$B$8),"")</f>
        <v/>
      </c>
    </row>
    <row r="447">
      <c r="A447" s="38" t="n"/>
      <c r="B447" s="7" t="n"/>
      <c r="C447" s="7" t="n"/>
      <c r="D447" s="7" t="n"/>
      <c r="E447" s="39" t="n"/>
      <c r="F447" s="39" t="n"/>
      <c r="G447" s="8" t="n"/>
      <c r="H447" s="40" t="n"/>
      <c r="I447" s="41">
        <f>IF(AND(ISNUMBER(E447),ISNUMBER(F447)),ROUND(MOD(F447-E447,1)*24-N(G447)/60,2),IF(ISNUMBER(H447),H447,""))</f>
        <v/>
      </c>
      <c r="J447" s="9" t="n"/>
      <c r="K447" s="24">
        <f>IF(AND(D447="Declarabel",ISNUMBER(I447)),I447*IF(ISNUMBER(J447),J447,Overzicht!$B$8),"")</f>
        <v/>
      </c>
    </row>
    <row r="448">
      <c r="A448" s="38" t="n"/>
      <c r="B448" s="7" t="n"/>
      <c r="C448" s="7" t="n"/>
      <c r="D448" s="7" t="n"/>
      <c r="E448" s="39" t="n"/>
      <c r="F448" s="39" t="n"/>
      <c r="G448" s="8" t="n"/>
      <c r="H448" s="40" t="n"/>
      <c r="I448" s="41">
        <f>IF(AND(ISNUMBER(E448),ISNUMBER(F448)),ROUND(MOD(F448-E448,1)*24-N(G448)/60,2),IF(ISNUMBER(H448),H448,""))</f>
        <v/>
      </c>
      <c r="J448" s="9" t="n"/>
      <c r="K448" s="24">
        <f>IF(AND(D448="Declarabel",ISNUMBER(I448)),I448*IF(ISNUMBER(J448),J448,Overzicht!$B$8),"")</f>
        <v/>
      </c>
    </row>
    <row r="449">
      <c r="A449" s="38" t="n"/>
      <c r="B449" s="7" t="n"/>
      <c r="C449" s="7" t="n"/>
      <c r="D449" s="7" t="n"/>
      <c r="E449" s="39" t="n"/>
      <c r="F449" s="39" t="n"/>
      <c r="G449" s="8" t="n"/>
      <c r="H449" s="40" t="n"/>
      <c r="I449" s="41">
        <f>IF(AND(ISNUMBER(E449),ISNUMBER(F449)),ROUND(MOD(F449-E449,1)*24-N(G449)/60,2),IF(ISNUMBER(H449),H449,""))</f>
        <v/>
      </c>
      <c r="J449" s="9" t="n"/>
      <c r="K449" s="24">
        <f>IF(AND(D449="Declarabel",ISNUMBER(I449)),I449*IF(ISNUMBER(J449),J449,Overzicht!$B$8),"")</f>
        <v/>
      </c>
    </row>
    <row r="450">
      <c r="A450" s="38" t="n"/>
      <c r="B450" s="7" t="n"/>
      <c r="C450" s="7" t="n"/>
      <c r="D450" s="7" t="n"/>
      <c r="E450" s="39" t="n"/>
      <c r="F450" s="39" t="n"/>
      <c r="G450" s="8" t="n"/>
      <c r="H450" s="40" t="n"/>
      <c r="I450" s="41">
        <f>IF(AND(ISNUMBER(E450),ISNUMBER(F450)),ROUND(MOD(F450-E450,1)*24-N(G450)/60,2),IF(ISNUMBER(H450),H450,""))</f>
        <v/>
      </c>
      <c r="J450" s="9" t="n"/>
      <c r="K450" s="24">
        <f>IF(AND(D450="Declarabel",ISNUMBER(I450)),I450*IF(ISNUMBER(J450),J450,Overzicht!$B$8),"")</f>
        <v/>
      </c>
    </row>
    <row r="451">
      <c r="A451" s="38" t="n"/>
      <c r="B451" s="7" t="n"/>
      <c r="C451" s="7" t="n"/>
      <c r="D451" s="7" t="n"/>
      <c r="E451" s="39" t="n"/>
      <c r="F451" s="39" t="n"/>
      <c r="G451" s="8" t="n"/>
      <c r="H451" s="40" t="n"/>
      <c r="I451" s="41">
        <f>IF(AND(ISNUMBER(E451),ISNUMBER(F451)),ROUND(MOD(F451-E451,1)*24-N(G451)/60,2),IF(ISNUMBER(H451),H451,""))</f>
        <v/>
      </c>
      <c r="J451" s="9" t="n"/>
      <c r="K451" s="24">
        <f>IF(AND(D451="Declarabel",ISNUMBER(I451)),I451*IF(ISNUMBER(J451),J451,Overzicht!$B$8),"")</f>
        <v/>
      </c>
    </row>
    <row r="452">
      <c r="A452" s="38" t="n"/>
      <c r="B452" s="7" t="n"/>
      <c r="C452" s="7" t="n"/>
      <c r="D452" s="7" t="n"/>
      <c r="E452" s="39" t="n"/>
      <c r="F452" s="39" t="n"/>
      <c r="G452" s="8" t="n"/>
      <c r="H452" s="40" t="n"/>
      <c r="I452" s="41">
        <f>IF(AND(ISNUMBER(E452),ISNUMBER(F452)),ROUND(MOD(F452-E452,1)*24-N(G452)/60,2),IF(ISNUMBER(H452),H452,""))</f>
        <v/>
      </c>
      <c r="J452" s="9" t="n"/>
      <c r="K452" s="24">
        <f>IF(AND(D452="Declarabel",ISNUMBER(I452)),I452*IF(ISNUMBER(J452),J452,Overzicht!$B$8),"")</f>
        <v/>
      </c>
    </row>
    <row r="453">
      <c r="A453" s="38" t="n"/>
      <c r="B453" s="7" t="n"/>
      <c r="C453" s="7" t="n"/>
      <c r="D453" s="7" t="n"/>
      <c r="E453" s="39" t="n"/>
      <c r="F453" s="39" t="n"/>
      <c r="G453" s="8" t="n"/>
      <c r="H453" s="40" t="n"/>
      <c r="I453" s="41">
        <f>IF(AND(ISNUMBER(E453),ISNUMBER(F453)),ROUND(MOD(F453-E453,1)*24-N(G453)/60,2),IF(ISNUMBER(H453),H453,""))</f>
        <v/>
      </c>
      <c r="J453" s="9" t="n"/>
      <c r="K453" s="24">
        <f>IF(AND(D453="Declarabel",ISNUMBER(I453)),I453*IF(ISNUMBER(J453),J453,Overzicht!$B$8),"")</f>
        <v/>
      </c>
    </row>
    <row r="454">
      <c r="A454" s="38" t="n"/>
      <c r="B454" s="7" t="n"/>
      <c r="C454" s="7" t="n"/>
      <c r="D454" s="7" t="n"/>
      <c r="E454" s="39" t="n"/>
      <c r="F454" s="39" t="n"/>
      <c r="G454" s="8" t="n"/>
      <c r="H454" s="40" t="n"/>
      <c r="I454" s="41">
        <f>IF(AND(ISNUMBER(E454),ISNUMBER(F454)),ROUND(MOD(F454-E454,1)*24-N(G454)/60,2),IF(ISNUMBER(H454),H454,""))</f>
        <v/>
      </c>
      <c r="J454" s="9" t="n"/>
      <c r="K454" s="24">
        <f>IF(AND(D454="Declarabel",ISNUMBER(I454)),I454*IF(ISNUMBER(J454),J454,Overzicht!$B$8),"")</f>
        <v/>
      </c>
    </row>
    <row r="455">
      <c r="A455" s="38" t="n"/>
      <c r="B455" s="7" t="n"/>
      <c r="C455" s="7" t="n"/>
      <c r="D455" s="7" t="n"/>
      <c r="E455" s="39" t="n"/>
      <c r="F455" s="39" t="n"/>
      <c r="G455" s="8" t="n"/>
      <c r="H455" s="40" t="n"/>
      <c r="I455" s="41">
        <f>IF(AND(ISNUMBER(E455),ISNUMBER(F455)),ROUND(MOD(F455-E455,1)*24-N(G455)/60,2),IF(ISNUMBER(H455),H455,""))</f>
        <v/>
      </c>
      <c r="J455" s="9" t="n"/>
      <c r="K455" s="24">
        <f>IF(AND(D455="Declarabel",ISNUMBER(I455)),I455*IF(ISNUMBER(J455),J455,Overzicht!$B$8),"")</f>
        <v/>
      </c>
    </row>
    <row r="456">
      <c r="A456" s="38" t="n"/>
      <c r="B456" s="7" t="n"/>
      <c r="C456" s="7" t="n"/>
      <c r="D456" s="7" t="n"/>
      <c r="E456" s="39" t="n"/>
      <c r="F456" s="39" t="n"/>
      <c r="G456" s="8" t="n"/>
      <c r="H456" s="40" t="n"/>
      <c r="I456" s="41">
        <f>IF(AND(ISNUMBER(E456),ISNUMBER(F456)),ROUND(MOD(F456-E456,1)*24-N(G456)/60,2),IF(ISNUMBER(H456),H456,""))</f>
        <v/>
      </c>
      <c r="J456" s="9" t="n"/>
      <c r="K456" s="24">
        <f>IF(AND(D456="Declarabel",ISNUMBER(I456)),I456*IF(ISNUMBER(J456),J456,Overzicht!$B$8),"")</f>
        <v/>
      </c>
    </row>
    <row r="457">
      <c r="A457" s="38" t="n"/>
      <c r="B457" s="7" t="n"/>
      <c r="C457" s="7" t="n"/>
      <c r="D457" s="7" t="n"/>
      <c r="E457" s="39" t="n"/>
      <c r="F457" s="39" t="n"/>
      <c r="G457" s="8" t="n"/>
      <c r="H457" s="40" t="n"/>
      <c r="I457" s="41">
        <f>IF(AND(ISNUMBER(E457),ISNUMBER(F457)),ROUND(MOD(F457-E457,1)*24-N(G457)/60,2),IF(ISNUMBER(H457),H457,""))</f>
        <v/>
      </c>
      <c r="J457" s="9" t="n"/>
      <c r="K457" s="24">
        <f>IF(AND(D457="Declarabel",ISNUMBER(I457)),I457*IF(ISNUMBER(J457),J457,Overzicht!$B$8),"")</f>
        <v/>
      </c>
    </row>
    <row r="458">
      <c r="A458" s="38" t="n"/>
      <c r="B458" s="7" t="n"/>
      <c r="C458" s="7" t="n"/>
      <c r="D458" s="7" t="n"/>
      <c r="E458" s="39" t="n"/>
      <c r="F458" s="39" t="n"/>
      <c r="G458" s="8" t="n"/>
      <c r="H458" s="40" t="n"/>
      <c r="I458" s="41">
        <f>IF(AND(ISNUMBER(E458),ISNUMBER(F458)),ROUND(MOD(F458-E458,1)*24-N(G458)/60,2),IF(ISNUMBER(H458),H458,""))</f>
        <v/>
      </c>
      <c r="J458" s="9" t="n"/>
      <c r="K458" s="24">
        <f>IF(AND(D458="Declarabel",ISNUMBER(I458)),I458*IF(ISNUMBER(J458),J458,Overzicht!$B$8),"")</f>
        <v/>
      </c>
    </row>
    <row r="459">
      <c r="A459" s="38" t="n"/>
      <c r="B459" s="7" t="n"/>
      <c r="C459" s="7" t="n"/>
      <c r="D459" s="7" t="n"/>
      <c r="E459" s="39" t="n"/>
      <c r="F459" s="39" t="n"/>
      <c r="G459" s="8" t="n"/>
      <c r="H459" s="40" t="n"/>
      <c r="I459" s="41">
        <f>IF(AND(ISNUMBER(E459),ISNUMBER(F459)),ROUND(MOD(F459-E459,1)*24-N(G459)/60,2),IF(ISNUMBER(H459),H459,""))</f>
        <v/>
      </c>
      <c r="J459" s="9" t="n"/>
      <c r="K459" s="24">
        <f>IF(AND(D459="Declarabel",ISNUMBER(I459)),I459*IF(ISNUMBER(J459),J459,Overzicht!$B$8),"")</f>
        <v/>
      </c>
    </row>
    <row r="460">
      <c r="A460" s="38" t="n"/>
      <c r="B460" s="7" t="n"/>
      <c r="C460" s="7" t="n"/>
      <c r="D460" s="7" t="n"/>
      <c r="E460" s="39" t="n"/>
      <c r="F460" s="39" t="n"/>
      <c r="G460" s="8" t="n"/>
      <c r="H460" s="40" t="n"/>
      <c r="I460" s="41">
        <f>IF(AND(ISNUMBER(E460),ISNUMBER(F460)),ROUND(MOD(F460-E460,1)*24-N(G460)/60,2),IF(ISNUMBER(H460),H460,""))</f>
        <v/>
      </c>
      <c r="J460" s="9" t="n"/>
      <c r="K460" s="24">
        <f>IF(AND(D460="Declarabel",ISNUMBER(I460)),I460*IF(ISNUMBER(J460),J460,Overzicht!$B$8),"")</f>
        <v/>
      </c>
    </row>
    <row r="461">
      <c r="A461" s="38" t="n"/>
      <c r="B461" s="7" t="n"/>
      <c r="C461" s="7" t="n"/>
      <c r="D461" s="7" t="n"/>
      <c r="E461" s="39" t="n"/>
      <c r="F461" s="39" t="n"/>
      <c r="G461" s="8" t="n"/>
      <c r="H461" s="40" t="n"/>
      <c r="I461" s="41">
        <f>IF(AND(ISNUMBER(E461),ISNUMBER(F461)),ROUND(MOD(F461-E461,1)*24-N(G461)/60,2),IF(ISNUMBER(H461),H461,""))</f>
        <v/>
      </c>
      <c r="J461" s="9" t="n"/>
      <c r="K461" s="24">
        <f>IF(AND(D461="Declarabel",ISNUMBER(I461)),I461*IF(ISNUMBER(J461),J461,Overzicht!$B$8),"")</f>
        <v/>
      </c>
    </row>
    <row r="462">
      <c r="A462" s="38" t="n"/>
      <c r="B462" s="7" t="n"/>
      <c r="C462" s="7" t="n"/>
      <c r="D462" s="7" t="n"/>
      <c r="E462" s="39" t="n"/>
      <c r="F462" s="39" t="n"/>
      <c r="G462" s="8" t="n"/>
      <c r="H462" s="40" t="n"/>
      <c r="I462" s="41">
        <f>IF(AND(ISNUMBER(E462),ISNUMBER(F462)),ROUND(MOD(F462-E462,1)*24-N(G462)/60,2),IF(ISNUMBER(H462),H462,""))</f>
        <v/>
      </c>
      <c r="J462" s="9" t="n"/>
      <c r="K462" s="24">
        <f>IF(AND(D462="Declarabel",ISNUMBER(I462)),I462*IF(ISNUMBER(J462),J462,Overzicht!$B$8),"")</f>
        <v/>
      </c>
    </row>
    <row r="463">
      <c r="A463" s="38" t="n"/>
      <c r="B463" s="7" t="n"/>
      <c r="C463" s="7" t="n"/>
      <c r="D463" s="7" t="n"/>
      <c r="E463" s="39" t="n"/>
      <c r="F463" s="39" t="n"/>
      <c r="G463" s="8" t="n"/>
      <c r="H463" s="40" t="n"/>
      <c r="I463" s="41">
        <f>IF(AND(ISNUMBER(E463),ISNUMBER(F463)),ROUND(MOD(F463-E463,1)*24-N(G463)/60,2),IF(ISNUMBER(H463),H463,""))</f>
        <v/>
      </c>
      <c r="J463" s="9" t="n"/>
      <c r="K463" s="24">
        <f>IF(AND(D463="Declarabel",ISNUMBER(I463)),I463*IF(ISNUMBER(J463),J463,Overzicht!$B$8),"")</f>
        <v/>
      </c>
    </row>
    <row r="464">
      <c r="A464" s="38" t="n"/>
      <c r="B464" s="7" t="n"/>
      <c r="C464" s="7" t="n"/>
      <c r="D464" s="7" t="n"/>
      <c r="E464" s="39" t="n"/>
      <c r="F464" s="39" t="n"/>
      <c r="G464" s="8" t="n"/>
      <c r="H464" s="40" t="n"/>
      <c r="I464" s="41">
        <f>IF(AND(ISNUMBER(E464),ISNUMBER(F464)),ROUND(MOD(F464-E464,1)*24-N(G464)/60,2),IF(ISNUMBER(H464),H464,""))</f>
        <v/>
      </c>
      <c r="J464" s="9" t="n"/>
      <c r="K464" s="24">
        <f>IF(AND(D464="Declarabel",ISNUMBER(I464)),I464*IF(ISNUMBER(J464),J464,Overzicht!$B$8),"")</f>
        <v/>
      </c>
    </row>
    <row r="465">
      <c r="A465" s="38" t="n"/>
      <c r="B465" s="7" t="n"/>
      <c r="C465" s="7" t="n"/>
      <c r="D465" s="7" t="n"/>
      <c r="E465" s="39" t="n"/>
      <c r="F465" s="39" t="n"/>
      <c r="G465" s="8" t="n"/>
      <c r="H465" s="40" t="n"/>
      <c r="I465" s="41">
        <f>IF(AND(ISNUMBER(E465),ISNUMBER(F465)),ROUND(MOD(F465-E465,1)*24-N(G465)/60,2),IF(ISNUMBER(H465),H465,""))</f>
        <v/>
      </c>
      <c r="J465" s="9" t="n"/>
      <c r="K465" s="24">
        <f>IF(AND(D465="Declarabel",ISNUMBER(I465)),I465*IF(ISNUMBER(J465),J465,Overzicht!$B$8),"")</f>
        <v/>
      </c>
    </row>
    <row r="466">
      <c r="A466" s="38" t="n"/>
      <c r="B466" s="7" t="n"/>
      <c r="C466" s="7" t="n"/>
      <c r="D466" s="7" t="n"/>
      <c r="E466" s="39" t="n"/>
      <c r="F466" s="39" t="n"/>
      <c r="G466" s="8" t="n"/>
      <c r="H466" s="40" t="n"/>
      <c r="I466" s="41">
        <f>IF(AND(ISNUMBER(E466),ISNUMBER(F466)),ROUND(MOD(F466-E466,1)*24-N(G466)/60,2),IF(ISNUMBER(H466),H466,""))</f>
        <v/>
      </c>
      <c r="J466" s="9" t="n"/>
      <c r="K466" s="24">
        <f>IF(AND(D466="Declarabel",ISNUMBER(I466)),I466*IF(ISNUMBER(J466),J466,Overzicht!$B$8),"")</f>
        <v/>
      </c>
    </row>
    <row r="467">
      <c r="A467" s="38" t="n"/>
      <c r="B467" s="7" t="n"/>
      <c r="C467" s="7" t="n"/>
      <c r="D467" s="7" t="n"/>
      <c r="E467" s="39" t="n"/>
      <c r="F467" s="39" t="n"/>
      <c r="G467" s="8" t="n"/>
      <c r="H467" s="40" t="n"/>
      <c r="I467" s="41">
        <f>IF(AND(ISNUMBER(E467),ISNUMBER(F467)),ROUND(MOD(F467-E467,1)*24-N(G467)/60,2),IF(ISNUMBER(H467),H467,""))</f>
        <v/>
      </c>
      <c r="J467" s="9" t="n"/>
      <c r="K467" s="24">
        <f>IF(AND(D467="Declarabel",ISNUMBER(I467)),I467*IF(ISNUMBER(J467),J467,Overzicht!$B$8),"")</f>
        <v/>
      </c>
    </row>
    <row r="468">
      <c r="A468" s="38" t="n"/>
      <c r="B468" s="7" t="n"/>
      <c r="C468" s="7" t="n"/>
      <c r="D468" s="7" t="n"/>
      <c r="E468" s="39" t="n"/>
      <c r="F468" s="39" t="n"/>
      <c r="G468" s="8" t="n"/>
      <c r="H468" s="40" t="n"/>
      <c r="I468" s="41">
        <f>IF(AND(ISNUMBER(E468),ISNUMBER(F468)),ROUND(MOD(F468-E468,1)*24-N(G468)/60,2),IF(ISNUMBER(H468),H468,""))</f>
        <v/>
      </c>
      <c r="J468" s="9" t="n"/>
      <c r="K468" s="24">
        <f>IF(AND(D468="Declarabel",ISNUMBER(I468)),I468*IF(ISNUMBER(J468),J468,Overzicht!$B$8),"")</f>
        <v/>
      </c>
    </row>
    <row r="469">
      <c r="A469" s="38" t="n"/>
      <c r="B469" s="7" t="n"/>
      <c r="C469" s="7" t="n"/>
      <c r="D469" s="7" t="n"/>
      <c r="E469" s="39" t="n"/>
      <c r="F469" s="39" t="n"/>
      <c r="G469" s="8" t="n"/>
      <c r="H469" s="40" t="n"/>
      <c r="I469" s="41">
        <f>IF(AND(ISNUMBER(E469),ISNUMBER(F469)),ROUND(MOD(F469-E469,1)*24-N(G469)/60,2),IF(ISNUMBER(H469),H469,""))</f>
        <v/>
      </c>
      <c r="J469" s="9" t="n"/>
      <c r="K469" s="24">
        <f>IF(AND(D469="Declarabel",ISNUMBER(I469)),I469*IF(ISNUMBER(J469),J469,Overzicht!$B$8),"")</f>
        <v/>
      </c>
    </row>
    <row r="470">
      <c r="A470" s="38" t="n"/>
      <c r="B470" s="7" t="n"/>
      <c r="C470" s="7" t="n"/>
      <c r="D470" s="7" t="n"/>
      <c r="E470" s="39" t="n"/>
      <c r="F470" s="39" t="n"/>
      <c r="G470" s="8" t="n"/>
      <c r="H470" s="40" t="n"/>
      <c r="I470" s="41">
        <f>IF(AND(ISNUMBER(E470),ISNUMBER(F470)),ROUND(MOD(F470-E470,1)*24-N(G470)/60,2),IF(ISNUMBER(H470),H470,""))</f>
        <v/>
      </c>
      <c r="J470" s="9" t="n"/>
      <c r="K470" s="24">
        <f>IF(AND(D470="Declarabel",ISNUMBER(I470)),I470*IF(ISNUMBER(J470),J470,Overzicht!$B$8),"")</f>
        <v/>
      </c>
    </row>
    <row r="471">
      <c r="A471" s="38" t="n"/>
      <c r="B471" s="7" t="n"/>
      <c r="C471" s="7" t="n"/>
      <c r="D471" s="7" t="n"/>
      <c r="E471" s="39" t="n"/>
      <c r="F471" s="39" t="n"/>
      <c r="G471" s="8" t="n"/>
      <c r="H471" s="40" t="n"/>
      <c r="I471" s="41">
        <f>IF(AND(ISNUMBER(E471),ISNUMBER(F471)),ROUND(MOD(F471-E471,1)*24-N(G471)/60,2),IF(ISNUMBER(H471),H471,""))</f>
        <v/>
      </c>
      <c r="J471" s="9" t="n"/>
      <c r="K471" s="24">
        <f>IF(AND(D471="Declarabel",ISNUMBER(I471)),I471*IF(ISNUMBER(J471),J471,Overzicht!$B$8),"")</f>
        <v/>
      </c>
    </row>
    <row r="472">
      <c r="A472" s="38" t="n"/>
      <c r="B472" s="7" t="n"/>
      <c r="C472" s="7" t="n"/>
      <c r="D472" s="7" t="n"/>
      <c r="E472" s="39" t="n"/>
      <c r="F472" s="39" t="n"/>
      <c r="G472" s="8" t="n"/>
      <c r="H472" s="40" t="n"/>
      <c r="I472" s="41">
        <f>IF(AND(ISNUMBER(E472),ISNUMBER(F472)),ROUND(MOD(F472-E472,1)*24-N(G472)/60,2),IF(ISNUMBER(H472),H472,""))</f>
        <v/>
      </c>
      <c r="J472" s="9" t="n"/>
      <c r="K472" s="24">
        <f>IF(AND(D472="Declarabel",ISNUMBER(I472)),I472*IF(ISNUMBER(J472),J472,Overzicht!$B$8),"")</f>
        <v/>
      </c>
    </row>
    <row r="473">
      <c r="A473" s="38" t="n"/>
      <c r="B473" s="7" t="n"/>
      <c r="C473" s="7" t="n"/>
      <c r="D473" s="7" t="n"/>
      <c r="E473" s="39" t="n"/>
      <c r="F473" s="39" t="n"/>
      <c r="G473" s="8" t="n"/>
      <c r="H473" s="40" t="n"/>
      <c r="I473" s="41">
        <f>IF(AND(ISNUMBER(E473),ISNUMBER(F473)),ROUND(MOD(F473-E473,1)*24-N(G473)/60,2),IF(ISNUMBER(H473),H473,""))</f>
        <v/>
      </c>
      <c r="J473" s="9" t="n"/>
      <c r="K473" s="24">
        <f>IF(AND(D473="Declarabel",ISNUMBER(I473)),I473*IF(ISNUMBER(J473),J473,Overzicht!$B$8),"")</f>
        <v/>
      </c>
    </row>
    <row r="474">
      <c r="A474" s="38" t="n"/>
      <c r="B474" s="7" t="n"/>
      <c r="C474" s="7" t="n"/>
      <c r="D474" s="7" t="n"/>
      <c r="E474" s="39" t="n"/>
      <c r="F474" s="39" t="n"/>
      <c r="G474" s="8" t="n"/>
      <c r="H474" s="40" t="n"/>
      <c r="I474" s="41">
        <f>IF(AND(ISNUMBER(E474),ISNUMBER(F474)),ROUND(MOD(F474-E474,1)*24-N(G474)/60,2),IF(ISNUMBER(H474),H474,""))</f>
        <v/>
      </c>
      <c r="J474" s="9" t="n"/>
      <c r="K474" s="24">
        <f>IF(AND(D474="Declarabel",ISNUMBER(I474)),I474*IF(ISNUMBER(J474),J474,Overzicht!$B$8),"")</f>
        <v/>
      </c>
    </row>
    <row r="475">
      <c r="A475" s="38" t="n"/>
      <c r="B475" s="7" t="n"/>
      <c r="C475" s="7" t="n"/>
      <c r="D475" s="7" t="n"/>
      <c r="E475" s="39" t="n"/>
      <c r="F475" s="39" t="n"/>
      <c r="G475" s="8" t="n"/>
      <c r="H475" s="40" t="n"/>
      <c r="I475" s="41">
        <f>IF(AND(ISNUMBER(E475),ISNUMBER(F475)),ROUND(MOD(F475-E475,1)*24-N(G475)/60,2),IF(ISNUMBER(H475),H475,""))</f>
        <v/>
      </c>
      <c r="J475" s="9" t="n"/>
      <c r="K475" s="24">
        <f>IF(AND(D475="Declarabel",ISNUMBER(I475)),I475*IF(ISNUMBER(J475),J475,Overzicht!$B$8),"")</f>
        <v/>
      </c>
    </row>
    <row r="476">
      <c r="A476" s="38" t="n"/>
      <c r="B476" s="7" t="n"/>
      <c r="C476" s="7" t="n"/>
      <c r="D476" s="7" t="n"/>
      <c r="E476" s="39" t="n"/>
      <c r="F476" s="39" t="n"/>
      <c r="G476" s="8" t="n"/>
      <c r="H476" s="40" t="n"/>
      <c r="I476" s="41">
        <f>IF(AND(ISNUMBER(E476),ISNUMBER(F476)),ROUND(MOD(F476-E476,1)*24-N(G476)/60,2),IF(ISNUMBER(H476),H476,""))</f>
        <v/>
      </c>
      <c r="J476" s="9" t="n"/>
      <c r="K476" s="24">
        <f>IF(AND(D476="Declarabel",ISNUMBER(I476)),I476*IF(ISNUMBER(J476),J476,Overzicht!$B$8),"")</f>
        <v/>
      </c>
    </row>
    <row r="477">
      <c r="A477" s="38" t="n"/>
      <c r="B477" s="7" t="n"/>
      <c r="C477" s="7" t="n"/>
      <c r="D477" s="7" t="n"/>
      <c r="E477" s="39" t="n"/>
      <c r="F477" s="39" t="n"/>
      <c r="G477" s="8" t="n"/>
      <c r="H477" s="40" t="n"/>
      <c r="I477" s="41">
        <f>IF(AND(ISNUMBER(E477),ISNUMBER(F477)),ROUND(MOD(F477-E477,1)*24-N(G477)/60,2),IF(ISNUMBER(H477),H477,""))</f>
        <v/>
      </c>
      <c r="J477" s="9" t="n"/>
      <c r="K477" s="24">
        <f>IF(AND(D477="Declarabel",ISNUMBER(I477)),I477*IF(ISNUMBER(J477),J477,Overzicht!$B$8),"")</f>
        <v/>
      </c>
    </row>
    <row r="478">
      <c r="A478" s="38" t="n"/>
      <c r="B478" s="7" t="n"/>
      <c r="C478" s="7" t="n"/>
      <c r="D478" s="7" t="n"/>
      <c r="E478" s="39" t="n"/>
      <c r="F478" s="39" t="n"/>
      <c r="G478" s="8" t="n"/>
      <c r="H478" s="40" t="n"/>
      <c r="I478" s="41">
        <f>IF(AND(ISNUMBER(E478),ISNUMBER(F478)),ROUND(MOD(F478-E478,1)*24-N(G478)/60,2),IF(ISNUMBER(H478),H478,""))</f>
        <v/>
      </c>
      <c r="J478" s="9" t="n"/>
      <c r="K478" s="24">
        <f>IF(AND(D478="Declarabel",ISNUMBER(I478)),I478*IF(ISNUMBER(J478),J478,Overzicht!$B$8),"")</f>
        <v/>
      </c>
    </row>
    <row r="479">
      <c r="A479" s="38" t="n"/>
      <c r="B479" s="7" t="n"/>
      <c r="C479" s="7" t="n"/>
      <c r="D479" s="7" t="n"/>
      <c r="E479" s="39" t="n"/>
      <c r="F479" s="39" t="n"/>
      <c r="G479" s="8" t="n"/>
      <c r="H479" s="40" t="n"/>
      <c r="I479" s="41">
        <f>IF(AND(ISNUMBER(E479),ISNUMBER(F479)),ROUND(MOD(F479-E479,1)*24-N(G479)/60,2),IF(ISNUMBER(H479),H479,""))</f>
        <v/>
      </c>
      <c r="J479" s="9" t="n"/>
      <c r="K479" s="24">
        <f>IF(AND(D479="Declarabel",ISNUMBER(I479)),I479*IF(ISNUMBER(J479),J479,Overzicht!$B$8),"")</f>
        <v/>
      </c>
    </row>
    <row r="480">
      <c r="A480" s="38" t="n"/>
      <c r="B480" s="7" t="n"/>
      <c r="C480" s="7" t="n"/>
      <c r="D480" s="7" t="n"/>
      <c r="E480" s="39" t="n"/>
      <c r="F480" s="39" t="n"/>
      <c r="G480" s="8" t="n"/>
      <c r="H480" s="40" t="n"/>
      <c r="I480" s="41">
        <f>IF(AND(ISNUMBER(E480),ISNUMBER(F480)),ROUND(MOD(F480-E480,1)*24-N(G480)/60,2),IF(ISNUMBER(H480),H480,""))</f>
        <v/>
      </c>
      <c r="J480" s="9" t="n"/>
      <c r="K480" s="24">
        <f>IF(AND(D480="Declarabel",ISNUMBER(I480)),I480*IF(ISNUMBER(J480),J480,Overzicht!$B$8),"")</f>
        <v/>
      </c>
    </row>
    <row r="481">
      <c r="A481" s="38" t="n"/>
      <c r="B481" s="7" t="n"/>
      <c r="C481" s="7" t="n"/>
      <c r="D481" s="7" t="n"/>
      <c r="E481" s="39" t="n"/>
      <c r="F481" s="39" t="n"/>
      <c r="G481" s="8" t="n"/>
      <c r="H481" s="40" t="n"/>
      <c r="I481" s="41">
        <f>IF(AND(ISNUMBER(E481),ISNUMBER(F481)),ROUND(MOD(F481-E481,1)*24-N(G481)/60,2),IF(ISNUMBER(H481),H481,""))</f>
        <v/>
      </c>
      <c r="J481" s="9" t="n"/>
      <c r="K481" s="24">
        <f>IF(AND(D481="Declarabel",ISNUMBER(I481)),I481*IF(ISNUMBER(J481),J481,Overzicht!$B$8),"")</f>
        <v/>
      </c>
    </row>
    <row r="482">
      <c r="A482" s="38" t="n"/>
      <c r="B482" s="7" t="n"/>
      <c r="C482" s="7" t="n"/>
      <c r="D482" s="7" t="n"/>
      <c r="E482" s="39" t="n"/>
      <c r="F482" s="39" t="n"/>
      <c r="G482" s="8" t="n"/>
      <c r="H482" s="40" t="n"/>
      <c r="I482" s="41">
        <f>IF(AND(ISNUMBER(E482),ISNUMBER(F482)),ROUND(MOD(F482-E482,1)*24-N(G482)/60,2),IF(ISNUMBER(H482),H482,""))</f>
        <v/>
      </c>
      <c r="J482" s="9" t="n"/>
      <c r="K482" s="24">
        <f>IF(AND(D482="Declarabel",ISNUMBER(I482)),I482*IF(ISNUMBER(J482),J482,Overzicht!$B$8),"")</f>
        <v/>
      </c>
    </row>
    <row r="483">
      <c r="A483" s="38" t="n"/>
      <c r="B483" s="7" t="n"/>
      <c r="C483" s="7" t="n"/>
      <c r="D483" s="7" t="n"/>
      <c r="E483" s="39" t="n"/>
      <c r="F483" s="39" t="n"/>
      <c r="G483" s="8" t="n"/>
      <c r="H483" s="40" t="n"/>
      <c r="I483" s="41">
        <f>IF(AND(ISNUMBER(E483),ISNUMBER(F483)),ROUND(MOD(F483-E483,1)*24-N(G483)/60,2),IF(ISNUMBER(H483),H483,""))</f>
        <v/>
      </c>
      <c r="J483" s="9" t="n"/>
      <c r="K483" s="24">
        <f>IF(AND(D483="Declarabel",ISNUMBER(I483)),I483*IF(ISNUMBER(J483),J483,Overzicht!$B$8),"")</f>
        <v/>
      </c>
    </row>
    <row r="484">
      <c r="A484" s="38" t="n"/>
      <c r="B484" s="7" t="n"/>
      <c r="C484" s="7" t="n"/>
      <c r="D484" s="7" t="n"/>
      <c r="E484" s="39" t="n"/>
      <c r="F484" s="39" t="n"/>
      <c r="G484" s="8" t="n"/>
      <c r="H484" s="40" t="n"/>
      <c r="I484" s="41">
        <f>IF(AND(ISNUMBER(E484),ISNUMBER(F484)),ROUND(MOD(F484-E484,1)*24-N(G484)/60,2),IF(ISNUMBER(H484),H484,""))</f>
        <v/>
      </c>
      <c r="J484" s="9" t="n"/>
      <c r="K484" s="24">
        <f>IF(AND(D484="Declarabel",ISNUMBER(I484)),I484*IF(ISNUMBER(J484),J484,Overzicht!$B$8),"")</f>
        <v/>
      </c>
    </row>
    <row r="485">
      <c r="A485" s="38" t="n"/>
      <c r="B485" s="7" t="n"/>
      <c r="C485" s="7" t="n"/>
      <c r="D485" s="7" t="n"/>
      <c r="E485" s="39" t="n"/>
      <c r="F485" s="39" t="n"/>
      <c r="G485" s="8" t="n"/>
      <c r="H485" s="40" t="n"/>
      <c r="I485" s="41">
        <f>IF(AND(ISNUMBER(E485),ISNUMBER(F485)),ROUND(MOD(F485-E485,1)*24-N(G485)/60,2),IF(ISNUMBER(H485),H485,""))</f>
        <v/>
      </c>
      <c r="J485" s="9" t="n"/>
      <c r="K485" s="24">
        <f>IF(AND(D485="Declarabel",ISNUMBER(I485)),I485*IF(ISNUMBER(J485),J485,Overzicht!$B$8),"")</f>
        <v/>
      </c>
    </row>
    <row r="486">
      <c r="A486" s="38" t="n"/>
      <c r="B486" s="7" t="n"/>
      <c r="C486" s="7" t="n"/>
      <c r="D486" s="7" t="n"/>
      <c r="E486" s="39" t="n"/>
      <c r="F486" s="39" t="n"/>
      <c r="G486" s="8" t="n"/>
      <c r="H486" s="40" t="n"/>
      <c r="I486" s="41">
        <f>IF(AND(ISNUMBER(E486),ISNUMBER(F486)),ROUND(MOD(F486-E486,1)*24-N(G486)/60,2),IF(ISNUMBER(H486),H486,""))</f>
        <v/>
      </c>
      <c r="J486" s="9" t="n"/>
      <c r="K486" s="24">
        <f>IF(AND(D486="Declarabel",ISNUMBER(I486)),I486*IF(ISNUMBER(J486),J486,Overzicht!$B$8),"")</f>
        <v/>
      </c>
    </row>
    <row r="487">
      <c r="A487" s="38" t="n"/>
      <c r="B487" s="7" t="n"/>
      <c r="C487" s="7" t="n"/>
      <c r="D487" s="7" t="n"/>
      <c r="E487" s="39" t="n"/>
      <c r="F487" s="39" t="n"/>
      <c r="G487" s="8" t="n"/>
      <c r="H487" s="40" t="n"/>
      <c r="I487" s="41">
        <f>IF(AND(ISNUMBER(E487),ISNUMBER(F487)),ROUND(MOD(F487-E487,1)*24-N(G487)/60,2),IF(ISNUMBER(H487),H487,""))</f>
        <v/>
      </c>
      <c r="J487" s="9" t="n"/>
      <c r="K487" s="24">
        <f>IF(AND(D487="Declarabel",ISNUMBER(I487)),I487*IF(ISNUMBER(J487),J487,Overzicht!$B$8),"")</f>
        <v/>
      </c>
    </row>
    <row r="488">
      <c r="A488" s="38" t="n"/>
      <c r="B488" s="7" t="n"/>
      <c r="C488" s="7" t="n"/>
      <c r="D488" s="7" t="n"/>
      <c r="E488" s="39" t="n"/>
      <c r="F488" s="39" t="n"/>
      <c r="G488" s="8" t="n"/>
      <c r="H488" s="40" t="n"/>
      <c r="I488" s="41">
        <f>IF(AND(ISNUMBER(E488),ISNUMBER(F488)),ROUND(MOD(F488-E488,1)*24-N(G488)/60,2),IF(ISNUMBER(H488),H488,""))</f>
        <v/>
      </c>
      <c r="J488" s="9" t="n"/>
      <c r="K488" s="24">
        <f>IF(AND(D488="Declarabel",ISNUMBER(I488)),I488*IF(ISNUMBER(J488),J488,Overzicht!$B$8),"")</f>
        <v/>
      </c>
    </row>
    <row r="489">
      <c r="A489" s="38" t="n"/>
      <c r="B489" s="7" t="n"/>
      <c r="C489" s="7" t="n"/>
      <c r="D489" s="7" t="n"/>
      <c r="E489" s="39" t="n"/>
      <c r="F489" s="39" t="n"/>
      <c r="G489" s="8" t="n"/>
      <c r="H489" s="40" t="n"/>
      <c r="I489" s="41">
        <f>IF(AND(ISNUMBER(E489),ISNUMBER(F489)),ROUND(MOD(F489-E489,1)*24-N(G489)/60,2),IF(ISNUMBER(H489),H489,""))</f>
        <v/>
      </c>
      <c r="J489" s="9" t="n"/>
      <c r="K489" s="24">
        <f>IF(AND(D489="Declarabel",ISNUMBER(I489)),I489*IF(ISNUMBER(J489),J489,Overzicht!$B$8),"")</f>
        <v/>
      </c>
    </row>
    <row r="490">
      <c r="A490" s="38" t="n"/>
      <c r="B490" s="7" t="n"/>
      <c r="C490" s="7" t="n"/>
      <c r="D490" s="7" t="n"/>
      <c r="E490" s="39" t="n"/>
      <c r="F490" s="39" t="n"/>
      <c r="G490" s="8" t="n"/>
      <c r="H490" s="40" t="n"/>
      <c r="I490" s="41">
        <f>IF(AND(ISNUMBER(E490),ISNUMBER(F490)),ROUND(MOD(F490-E490,1)*24-N(G490)/60,2),IF(ISNUMBER(H490),H490,""))</f>
        <v/>
      </c>
      <c r="J490" s="9" t="n"/>
      <c r="K490" s="24">
        <f>IF(AND(D490="Declarabel",ISNUMBER(I490)),I490*IF(ISNUMBER(J490),J490,Overzicht!$B$8),"")</f>
        <v/>
      </c>
    </row>
    <row r="491">
      <c r="A491" s="38" t="n"/>
      <c r="B491" s="7" t="n"/>
      <c r="C491" s="7" t="n"/>
      <c r="D491" s="7" t="n"/>
      <c r="E491" s="39" t="n"/>
      <c r="F491" s="39" t="n"/>
      <c r="G491" s="8" t="n"/>
      <c r="H491" s="40" t="n"/>
      <c r="I491" s="41">
        <f>IF(AND(ISNUMBER(E491),ISNUMBER(F491)),ROUND(MOD(F491-E491,1)*24-N(G491)/60,2),IF(ISNUMBER(H491),H491,""))</f>
        <v/>
      </c>
      <c r="J491" s="9" t="n"/>
      <c r="K491" s="24">
        <f>IF(AND(D491="Declarabel",ISNUMBER(I491)),I491*IF(ISNUMBER(J491),J491,Overzicht!$B$8),"")</f>
        <v/>
      </c>
    </row>
    <row r="492">
      <c r="A492" s="38" t="n"/>
      <c r="B492" s="7" t="n"/>
      <c r="C492" s="7" t="n"/>
      <c r="D492" s="7" t="n"/>
      <c r="E492" s="39" t="n"/>
      <c r="F492" s="39" t="n"/>
      <c r="G492" s="8" t="n"/>
      <c r="H492" s="40" t="n"/>
      <c r="I492" s="41">
        <f>IF(AND(ISNUMBER(E492),ISNUMBER(F492)),ROUND(MOD(F492-E492,1)*24-N(G492)/60,2),IF(ISNUMBER(H492),H492,""))</f>
        <v/>
      </c>
      <c r="J492" s="9" t="n"/>
      <c r="K492" s="24">
        <f>IF(AND(D492="Declarabel",ISNUMBER(I492)),I492*IF(ISNUMBER(J492),J492,Overzicht!$B$8),"")</f>
        <v/>
      </c>
    </row>
    <row r="493">
      <c r="A493" s="38" t="n"/>
      <c r="B493" s="7" t="n"/>
      <c r="C493" s="7" t="n"/>
      <c r="D493" s="7" t="n"/>
      <c r="E493" s="39" t="n"/>
      <c r="F493" s="39" t="n"/>
      <c r="G493" s="8" t="n"/>
      <c r="H493" s="40" t="n"/>
      <c r="I493" s="41">
        <f>IF(AND(ISNUMBER(E493),ISNUMBER(F493)),ROUND(MOD(F493-E493,1)*24-N(G493)/60,2),IF(ISNUMBER(H493),H493,""))</f>
        <v/>
      </c>
      <c r="J493" s="9" t="n"/>
      <c r="K493" s="24">
        <f>IF(AND(D493="Declarabel",ISNUMBER(I493)),I493*IF(ISNUMBER(J493),J493,Overzicht!$B$8),"")</f>
        <v/>
      </c>
    </row>
    <row r="494">
      <c r="A494" s="38" t="n"/>
      <c r="B494" s="7" t="n"/>
      <c r="C494" s="7" t="n"/>
      <c r="D494" s="7" t="n"/>
      <c r="E494" s="39" t="n"/>
      <c r="F494" s="39" t="n"/>
      <c r="G494" s="8" t="n"/>
      <c r="H494" s="40" t="n"/>
      <c r="I494" s="41">
        <f>IF(AND(ISNUMBER(E494),ISNUMBER(F494)),ROUND(MOD(F494-E494,1)*24-N(G494)/60,2),IF(ISNUMBER(H494),H494,""))</f>
        <v/>
      </c>
      <c r="J494" s="9" t="n"/>
      <c r="K494" s="24">
        <f>IF(AND(D494="Declarabel",ISNUMBER(I494)),I494*IF(ISNUMBER(J494),J494,Overzicht!$B$8),"")</f>
        <v/>
      </c>
    </row>
    <row r="495">
      <c r="A495" s="38" t="n"/>
      <c r="B495" s="7" t="n"/>
      <c r="C495" s="7" t="n"/>
      <c r="D495" s="7" t="n"/>
      <c r="E495" s="39" t="n"/>
      <c r="F495" s="39" t="n"/>
      <c r="G495" s="8" t="n"/>
      <c r="H495" s="40" t="n"/>
      <c r="I495" s="41">
        <f>IF(AND(ISNUMBER(E495),ISNUMBER(F495)),ROUND(MOD(F495-E495,1)*24-N(G495)/60,2),IF(ISNUMBER(H495),H495,""))</f>
        <v/>
      </c>
      <c r="J495" s="9" t="n"/>
      <c r="K495" s="24">
        <f>IF(AND(D495="Declarabel",ISNUMBER(I495)),I495*IF(ISNUMBER(J495),J495,Overzicht!$B$8),"")</f>
        <v/>
      </c>
    </row>
    <row r="496">
      <c r="A496" s="38" t="n"/>
      <c r="B496" s="7" t="n"/>
      <c r="C496" s="7" t="n"/>
      <c r="D496" s="7" t="n"/>
      <c r="E496" s="39" t="n"/>
      <c r="F496" s="39" t="n"/>
      <c r="G496" s="8" t="n"/>
      <c r="H496" s="40" t="n"/>
      <c r="I496" s="41">
        <f>IF(AND(ISNUMBER(E496),ISNUMBER(F496)),ROUND(MOD(F496-E496,1)*24-N(G496)/60,2),IF(ISNUMBER(H496),H496,""))</f>
        <v/>
      </c>
      <c r="J496" s="9" t="n"/>
      <c r="K496" s="24">
        <f>IF(AND(D496="Declarabel",ISNUMBER(I496)),I496*IF(ISNUMBER(J496),J496,Overzicht!$B$8),"")</f>
        <v/>
      </c>
    </row>
    <row r="497">
      <c r="A497" s="38" t="n"/>
      <c r="B497" s="7" t="n"/>
      <c r="C497" s="7" t="n"/>
      <c r="D497" s="7" t="n"/>
      <c r="E497" s="39" t="n"/>
      <c r="F497" s="39" t="n"/>
      <c r="G497" s="8" t="n"/>
      <c r="H497" s="40" t="n"/>
      <c r="I497" s="41">
        <f>IF(AND(ISNUMBER(E497),ISNUMBER(F497)),ROUND(MOD(F497-E497,1)*24-N(G497)/60,2),IF(ISNUMBER(H497),H497,""))</f>
        <v/>
      </c>
      <c r="J497" s="9" t="n"/>
      <c r="K497" s="24">
        <f>IF(AND(D497="Declarabel",ISNUMBER(I497)),I497*IF(ISNUMBER(J497),J497,Overzicht!$B$8),"")</f>
        <v/>
      </c>
    </row>
    <row r="498">
      <c r="A498" s="38" t="n"/>
      <c r="B498" s="7" t="n"/>
      <c r="C498" s="7" t="n"/>
      <c r="D498" s="7" t="n"/>
      <c r="E498" s="39" t="n"/>
      <c r="F498" s="39" t="n"/>
      <c r="G498" s="8" t="n"/>
      <c r="H498" s="40" t="n"/>
      <c r="I498" s="41">
        <f>IF(AND(ISNUMBER(E498),ISNUMBER(F498)),ROUND(MOD(F498-E498,1)*24-N(G498)/60,2),IF(ISNUMBER(H498),H498,""))</f>
        <v/>
      </c>
      <c r="J498" s="9" t="n"/>
      <c r="K498" s="24">
        <f>IF(AND(D498="Declarabel",ISNUMBER(I498)),I498*IF(ISNUMBER(J498),J498,Overzicht!$B$8),"")</f>
        <v/>
      </c>
    </row>
    <row r="499">
      <c r="A499" s="38" t="n"/>
      <c r="B499" s="7" t="n"/>
      <c r="C499" s="7" t="n"/>
      <c r="D499" s="7" t="n"/>
      <c r="E499" s="39" t="n"/>
      <c r="F499" s="39" t="n"/>
      <c r="G499" s="8" t="n"/>
      <c r="H499" s="40" t="n"/>
      <c r="I499" s="41">
        <f>IF(AND(ISNUMBER(E499),ISNUMBER(F499)),ROUND(MOD(F499-E499,1)*24-N(G499)/60,2),IF(ISNUMBER(H499),H499,""))</f>
        <v/>
      </c>
      <c r="J499" s="9" t="n"/>
      <c r="K499" s="24">
        <f>IF(AND(D499="Declarabel",ISNUMBER(I499)),I499*IF(ISNUMBER(J499),J499,Overzicht!$B$8),"")</f>
        <v/>
      </c>
    </row>
    <row r="500">
      <c r="A500" s="38" t="n"/>
      <c r="B500" s="7" t="n"/>
      <c r="C500" s="7" t="n"/>
      <c r="D500" s="7" t="n"/>
      <c r="E500" s="39" t="n"/>
      <c r="F500" s="39" t="n"/>
      <c r="G500" s="8" t="n"/>
      <c r="H500" s="40" t="n"/>
      <c r="I500" s="41">
        <f>IF(AND(ISNUMBER(E500),ISNUMBER(F500)),ROUND(MOD(F500-E500,1)*24-N(G500)/60,2),IF(ISNUMBER(H500),H500,""))</f>
        <v/>
      </c>
      <c r="J500" s="9" t="n"/>
      <c r="K500" s="24">
        <f>IF(AND(D500="Declarabel",ISNUMBER(I500)),I500*IF(ISNUMBER(J500),J500,Overzicht!$B$8),"")</f>
        <v/>
      </c>
    </row>
    <row r="501">
      <c r="A501" s="38" t="n"/>
      <c r="B501" s="7" t="n"/>
      <c r="C501" s="7" t="n"/>
      <c r="D501" s="7" t="n"/>
      <c r="E501" s="39" t="n"/>
      <c r="F501" s="39" t="n"/>
      <c r="G501" s="8" t="n"/>
      <c r="H501" s="40" t="n"/>
      <c r="I501" s="41">
        <f>IF(AND(ISNUMBER(E501),ISNUMBER(F501)),ROUND(MOD(F501-E501,1)*24-N(G501)/60,2),IF(ISNUMBER(H501),H501,""))</f>
        <v/>
      </c>
      <c r="J501" s="9" t="n"/>
      <c r="K501" s="24">
        <f>IF(AND(D501="Declarabel",ISNUMBER(I501)),I501*IF(ISNUMBER(J501),J501,Overzicht!$B$8),"")</f>
        <v/>
      </c>
    </row>
    <row r="502">
      <c r="A502" s="38" t="n"/>
      <c r="B502" s="7" t="n"/>
      <c r="C502" s="7" t="n"/>
      <c r="D502" s="7" t="n"/>
      <c r="E502" s="39" t="n"/>
      <c r="F502" s="39" t="n"/>
      <c r="G502" s="8" t="n"/>
      <c r="H502" s="40" t="n"/>
      <c r="I502" s="41">
        <f>IF(AND(ISNUMBER(E502),ISNUMBER(F502)),ROUND(MOD(F502-E502,1)*24-N(G502)/60,2),IF(ISNUMBER(H502),H502,""))</f>
        <v/>
      </c>
      <c r="J502" s="9" t="n"/>
      <c r="K502" s="24">
        <f>IF(AND(D502="Declarabel",ISNUMBER(I502)),I502*IF(ISNUMBER(J502),J502,Overzicht!$B$8),"")</f>
        <v/>
      </c>
    </row>
    <row r="503">
      <c r="A503" s="38" t="n"/>
      <c r="B503" s="7" t="n"/>
      <c r="C503" s="7" t="n"/>
      <c r="D503" s="7" t="n"/>
      <c r="E503" s="39" t="n"/>
      <c r="F503" s="39" t="n"/>
      <c r="G503" s="8" t="n"/>
      <c r="H503" s="40" t="n"/>
      <c r="I503" s="41">
        <f>IF(AND(ISNUMBER(E503),ISNUMBER(F503)),ROUND(MOD(F503-E503,1)*24-N(G503)/60,2),IF(ISNUMBER(H503),H503,""))</f>
        <v/>
      </c>
      <c r="J503" s="9" t="n"/>
      <c r="K503" s="24">
        <f>IF(AND(D503="Declarabel",ISNUMBER(I503)),I503*IF(ISNUMBER(J503),J503,Overzicht!$B$8),"")</f>
        <v/>
      </c>
    </row>
    <row r="504">
      <c r="A504" s="38" t="n"/>
      <c r="B504" s="7" t="n"/>
      <c r="C504" s="7" t="n"/>
      <c r="D504" s="7" t="n"/>
      <c r="E504" s="39" t="n"/>
      <c r="F504" s="39" t="n"/>
      <c r="G504" s="8" t="n"/>
      <c r="H504" s="40" t="n"/>
      <c r="I504" s="41">
        <f>IF(AND(ISNUMBER(E504),ISNUMBER(F504)),ROUND(MOD(F504-E504,1)*24-N(G504)/60,2),IF(ISNUMBER(H504),H504,""))</f>
        <v/>
      </c>
      <c r="J504" s="9" t="n"/>
      <c r="K504" s="24">
        <f>IF(AND(D504="Declarabel",ISNUMBER(I504)),I504*IF(ISNUMBER(J504),J504,Overzicht!$B$8),"")</f>
        <v/>
      </c>
    </row>
    <row r="505">
      <c r="A505" s="38" t="n"/>
      <c r="B505" s="7" t="n"/>
      <c r="C505" s="7" t="n"/>
      <c r="D505" s="7" t="n"/>
      <c r="E505" s="39" t="n"/>
      <c r="F505" s="39" t="n"/>
      <c r="G505" s="8" t="n"/>
      <c r="H505" s="40" t="n"/>
      <c r="I505" s="41">
        <f>IF(AND(ISNUMBER(E505),ISNUMBER(F505)),ROUND(MOD(F505-E505,1)*24-N(G505)/60,2),IF(ISNUMBER(H505),H505,""))</f>
        <v/>
      </c>
      <c r="J505" s="9" t="n"/>
      <c r="K505" s="24">
        <f>IF(AND(D505="Declarabel",ISNUMBER(I505)),I505*IF(ISNUMBER(J505),J505,Overzicht!$B$8),"")</f>
        <v/>
      </c>
    </row>
    <row r="506">
      <c r="A506" s="38" t="n"/>
      <c r="B506" s="7" t="n"/>
      <c r="C506" s="7" t="n"/>
      <c r="D506" s="7" t="n"/>
      <c r="E506" s="39" t="n"/>
      <c r="F506" s="39" t="n"/>
      <c r="G506" s="8" t="n"/>
      <c r="H506" s="40" t="n"/>
      <c r="I506" s="41">
        <f>IF(AND(ISNUMBER(E506),ISNUMBER(F506)),ROUND(MOD(F506-E506,1)*24-N(G506)/60,2),IF(ISNUMBER(H506),H506,""))</f>
        <v/>
      </c>
      <c r="J506" s="9" t="n"/>
      <c r="K506" s="24">
        <f>IF(AND(D506="Declarabel",ISNUMBER(I506)),I506*IF(ISNUMBER(J506),J506,Overzicht!$B$8),"")</f>
        <v/>
      </c>
    </row>
    <row r="507">
      <c r="A507" s="38" t="n"/>
      <c r="B507" s="7" t="n"/>
      <c r="C507" s="7" t="n"/>
      <c r="D507" s="7" t="n"/>
      <c r="E507" s="39" t="n"/>
      <c r="F507" s="39" t="n"/>
      <c r="G507" s="8" t="n"/>
      <c r="H507" s="40" t="n"/>
      <c r="I507" s="41">
        <f>IF(AND(ISNUMBER(E507),ISNUMBER(F507)),ROUND(MOD(F507-E507,1)*24-N(G507)/60,2),IF(ISNUMBER(H507),H507,""))</f>
        <v/>
      </c>
      <c r="J507" s="9" t="n"/>
      <c r="K507" s="24">
        <f>IF(AND(D507="Declarabel",ISNUMBER(I507)),I507*IF(ISNUMBER(J507),J507,Overzicht!$B$8),"")</f>
        <v/>
      </c>
    </row>
    <row r="508">
      <c r="A508" s="38" t="n"/>
      <c r="B508" s="7" t="n"/>
      <c r="C508" s="7" t="n"/>
      <c r="D508" s="7" t="n"/>
      <c r="E508" s="39" t="n"/>
      <c r="F508" s="39" t="n"/>
      <c r="G508" s="8" t="n"/>
      <c r="H508" s="40" t="n"/>
      <c r="I508" s="41">
        <f>IF(AND(ISNUMBER(E508),ISNUMBER(F508)),ROUND(MOD(F508-E508,1)*24-N(G508)/60,2),IF(ISNUMBER(H508),H508,""))</f>
        <v/>
      </c>
      <c r="J508" s="9" t="n"/>
      <c r="K508" s="24">
        <f>IF(AND(D508="Declarabel",ISNUMBER(I508)),I508*IF(ISNUMBER(J508),J508,Overzicht!$B$8),"")</f>
        <v/>
      </c>
    </row>
    <row r="509">
      <c r="A509" s="38" t="n"/>
      <c r="B509" s="7" t="n"/>
      <c r="C509" s="7" t="n"/>
      <c r="D509" s="7" t="n"/>
      <c r="E509" s="39" t="n"/>
      <c r="F509" s="39" t="n"/>
      <c r="G509" s="8" t="n"/>
      <c r="H509" s="40" t="n"/>
      <c r="I509" s="41">
        <f>IF(AND(ISNUMBER(E509),ISNUMBER(F509)),ROUND(MOD(F509-E509,1)*24-N(G509)/60,2),IF(ISNUMBER(H509),H509,""))</f>
        <v/>
      </c>
      <c r="J509" s="9" t="n"/>
      <c r="K509" s="24">
        <f>IF(AND(D509="Declarabel",ISNUMBER(I509)),I509*IF(ISNUMBER(J509),J509,Overzicht!$B$8),"")</f>
        <v/>
      </c>
    </row>
    <row r="510">
      <c r="A510" s="38" t="n"/>
      <c r="B510" s="7" t="n"/>
      <c r="C510" s="7" t="n"/>
      <c r="D510" s="7" t="n"/>
      <c r="E510" s="39" t="n"/>
      <c r="F510" s="39" t="n"/>
      <c r="G510" s="8" t="n"/>
      <c r="H510" s="40" t="n"/>
      <c r="I510" s="41">
        <f>IF(AND(ISNUMBER(E510),ISNUMBER(F510)),ROUND(MOD(F510-E510,1)*24-N(G510)/60,2),IF(ISNUMBER(H510),H510,""))</f>
        <v/>
      </c>
      <c r="J510" s="9" t="n"/>
      <c r="K510" s="24">
        <f>IF(AND(D510="Declarabel",ISNUMBER(I510)),I510*IF(ISNUMBER(J510),J510,Overzicht!$B$8),"")</f>
        <v/>
      </c>
    </row>
    <row r="511">
      <c r="A511" s="38" t="n"/>
      <c r="B511" s="7" t="n"/>
      <c r="C511" s="7" t="n"/>
      <c r="D511" s="7" t="n"/>
      <c r="E511" s="39" t="n"/>
      <c r="F511" s="39" t="n"/>
      <c r="G511" s="8" t="n"/>
      <c r="H511" s="40" t="n"/>
      <c r="I511" s="41">
        <f>IF(AND(ISNUMBER(E511),ISNUMBER(F511)),ROUND(MOD(F511-E511,1)*24-N(G511)/60,2),IF(ISNUMBER(H511),H511,""))</f>
        <v/>
      </c>
      <c r="J511" s="9" t="n"/>
      <c r="K511" s="24">
        <f>IF(AND(D511="Declarabel",ISNUMBER(I511)),I511*IF(ISNUMBER(J511),J511,Overzicht!$B$8),"")</f>
        <v/>
      </c>
    </row>
    <row r="512">
      <c r="A512" s="38" t="n"/>
      <c r="B512" s="7" t="n"/>
      <c r="C512" s="7" t="n"/>
      <c r="D512" s="7" t="n"/>
      <c r="E512" s="39" t="n"/>
      <c r="F512" s="39" t="n"/>
      <c r="G512" s="8" t="n"/>
      <c r="H512" s="40" t="n"/>
      <c r="I512" s="41">
        <f>IF(AND(ISNUMBER(E512),ISNUMBER(F512)),ROUND(MOD(F512-E512,1)*24-N(G512)/60,2),IF(ISNUMBER(H512),H512,""))</f>
        <v/>
      </c>
      <c r="J512" s="9" t="n"/>
      <c r="K512" s="24">
        <f>IF(AND(D512="Declarabel",ISNUMBER(I512)),I512*IF(ISNUMBER(J512),J512,Overzicht!$B$8),"")</f>
        <v/>
      </c>
    </row>
    <row r="513">
      <c r="A513" s="38" t="n"/>
      <c r="B513" s="7" t="n"/>
      <c r="C513" s="7" t="n"/>
      <c r="D513" s="7" t="n"/>
      <c r="E513" s="39" t="n"/>
      <c r="F513" s="39" t="n"/>
      <c r="G513" s="8" t="n"/>
      <c r="H513" s="40" t="n"/>
      <c r="I513" s="41">
        <f>IF(AND(ISNUMBER(E513),ISNUMBER(F513)),ROUND(MOD(F513-E513,1)*24-N(G513)/60,2),IF(ISNUMBER(H513),H513,""))</f>
        <v/>
      </c>
      <c r="J513" s="9" t="n"/>
      <c r="K513" s="24">
        <f>IF(AND(D513="Declarabel",ISNUMBER(I513)),I513*IF(ISNUMBER(J513),J513,Overzicht!$B$8),"")</f>
        <v/>
      </c>
    </row>
    <row r="514">
      <c r="A514" s="38" t="n"/>
      <c r="B514" s="7" t="n"/>
      <c r="C514" s="7" t="n"/>
      <c r="D514" s="7" t="n"/>
      <c r="E514" s="39" t="n"/>
      <c r="F514" s="39" t="n"/>
      <c r="G514" s="8" t="n"/>
      <c r="H514" s="40" t="n"/>
      <c r="I514" s="41">
        <f>IF(AND(ISNUMBER(E514),ISNUMBER(F514)),ROUND(MOD(F514-E514,1)*24-N(G514)/60,2),IF(ISNUMBER(H514),H514,""))</f>
        <v/>
      </c>
      <c r="J514" s="9" t="n"/>
      <c r="K514" s="24">
        <f>IF(AND(D514="Declarabel",ISNUMBER(I514)),I514*IF(ISNUMBER(J514),J514,Overzicht!$B$8),"")</f>
        <v/>
      </c>
    </row>
    <row r="515">
      <c r="A515" s="38" t="n"/>
      <c r="B515" s="7" t="n"/>
      <c r="C515" s="7" t="n"/>
      <c r="D515" s="7" t="n"/>
      <c r="E515" s="39" t="n"/>
      <c r="F515" s="39" t="n"/>
      <c r="G515" s="8" t="n"/>
      <c r="H515" s="40" t="n"/>
      <c r="I515" s="41">
        <f>IF(AND(ISNUMBER(E515),ISNUMBER(F515)),ROUND(MOD(F515-E515,1)*24-N(G515)/60,2),IF(ISNUMBER(H515),H515,""))</f>
        <v/>
      </c>
      <c r="J515" s="9" t="n"/>
      <c r="K515" s="24">
        <f>IF(AND(D515="Declarabel",ISNUMBER(I515)),I515*IF(ISNUMBER(J515),J515,Overzicht!$B$8),"")</f>
        <v/>
      </c>
    </row>
    <row r="516">
      <c r="A516" s="38" t="n"/>
      <c r="B516" s="7" t="n"/>
      <c r="C516" s="7" t="n"/>
      <c r="D516" s="7" t="n"/>
      <c r="E516" s="39" t="n"/>
      <c r="F516" s="39" t="n"/>
      <c r="G516" s="8" t="n"/>
      <c r="H516" s="40" t="n"/>
      <c r="I516" s="41">
        <f>IF(AND(ISNUMBER(E516),ISNUMBER(F516)),ROUND(MOD(F516-E516,1)*24-N(G516)/60,2),IF(ISNUMBER(H516),H516,""))</f>
        <v/>
      </c>
      <c r="J516" s="9" t="n"/>
      <c r="K516" s="24">
        <f>IF(AND(D516="Declarabel",ISNUMBER(I516)),I516*IF(ISNUMBER(J516),J516,Overzicht!$B$8),"")</f>
        <v/>
      </c>
    </row>
    <row r="517">
      <c r="A517" s="38" t="n"/>
      <c r="B517" s="7" t="n"/>
      <c r="C517" s="7" t="n"/>
      <c r="D517" s="7" t="n"/>
      <c r="E517" s="39" t="n"/>
      <c r="F517" s="39" t="n"/>
      <c r="G517" s="8" t="n"/>
      <c r="H517" s="40" t="n"/>
      <c r="I517" s="41">
        <f>IF(AND(ISNUMBER(E517),ISNUMBER(F517)),ROUND(MOD(F517-E517,1)*24-N(G517)/60,2),IF(ISNUMBER(H517),H517,""))</f>
        <v/>
      </c>
      <c r="J517" s="9" t="n"/>
      <c r="K517" s="24">
        <f>IF(AND(D517="Declarabel",ISNUMBER(I517)),I517*IF(ISNUMBER(J517),J517,Overzicht!$B$8),"")</f>
        <v/>
      </c>
    </row>
    <row r="518">
      <c r="A518" s="38" t="n"/>
      <c r="B518" s="7" t="n"/>
      <c r="C518" s="7" t="n"/>
      <c r="D518" s="7" t="n"/>
      <c r="E518" s="39" t="n"/>
      <c r="F518" s="39" t="n"/>
      <c r="G518" s="8" t="n"/>
      <c r="H518" s="40" t="n"/>
      <c r="I518" s="41">
        <f>IF(AND(ISNUMBER(E518),ISNUMBER(F518)),ROUND(MOD(F518-E518,1)*24-N(G518)/60,2),IF(ISNUMBER(H518),H518,""))</f>
        <v/>
      </c>
      <c r="J518" s="9" t="n"/>
      <c r="K518" s="24">
        <f>IF(AND(D518="Declarabel",ISNUMBER(I518)),I518*IF(ISNUMBER(J518),J518,Overzicht!$B$8),"")</f>
        <v/>
      </c>
    </row>
    <row r="519">
      <c r="A519" s="38" t="n"/>
      <c r="B519" s="7" t="n"/>
      <c r="C519" s="7" t="n"/>
      <c r="D519" s="7" t="n"/>
      <c r="E519" s="39" t="n"/>
      <c r="F519" s="39" t="n"/>
      <c r="G519" s="8" t="n"/>
      <c r="H519" s="40" t="n"/>
      <c r="I519" s="41">
        <f>IF(AND(ISNUMBER(E519),ISNUMBER(F519)),ROUND(MOD(F519-E519,1)*24-N(G519)/60,2),IF(ISNUMBER(H519),H519,""))</f>
        <v/>
      </c>
      <c r="J519" s="9" t="n"/>
      <c r="K519" s="24">
        <f>IF(AND(D519="Declarabel",ISNUMBER(I519)),I519*IF(ISNUMBER(J519),J519,Overzicht!$B$8),"")</f>
        <v/>
      </c>
    </row>
    <row r="520">
      <c r="A520" s="38" t="n"/>
      <c r="B520" s="7" t="n"/>
      <c r="C520" s="7" t="n"/>
      <c r="D520" s="7" t="n"/>
      <c r="E520" s="39" t="n"/>
      <c r="F520" s="39" t="n"/>
      <c r="G520" s="8" t="n"/>
      <c r="H520" s="40" t="n"/>
      <c r="I520" s="41">
        <f>IF(AND(ISNUMBER(E520),ISNUMBER(F520)),ROUND(MOD(F520-E520,1)*24-N(G520)/60,2),IF(ISNUMBER(H520),H520,""))</f>
        <v/>
      </c>
      <c r="J520" s="9" t="n"/>
      <c r="K520" s="24">
        <f>IF(AND(D520="Declarabel",ISNUMBER(I520)),I520*IF(ISNUMBER(J520),J520,Overzicht!$B$8),"")</f>
        <v/>
      </c>
    </row>
    <row r="521">
      <c r="A521" s="38" t="n"/>
      <c r="B521" s="7" t="n"/>
      <c r="C521" s="7" t="n"/>
      <c r="D521" s="7" t="n"/>
      <c r="E521" s="39" t="n"/>
      <c r="F521" s="39" t="n"/>
      <c r="G521" s="8" t="n"/>
      <c r="H521" s="40" t="n"/>
      <c r="I521" s="41">
        <f>IF(AND(ISNUMBER(E521),ISNUMBER(F521)),ROUND(MOD(F521-E521,1)*24-N(G521)/60,2),IF(ISNUMBER(H521),H521,""))</f>
        <v/>
      </c>
      <c r="J521" s="9" t="n"/>
      <c r="K521" s="24">
        <f>IF(AND(D521="Declarabel",ISNUMBER(I521)),I521*IF(ISNUMBER(J521),J521,Overzicht!$B$8),"")</f>
        <v/>
      </c>
    </row>
    <row r="522">
      <c r="A522" s="38" t="n"/>
      <c r="B522" s="7" t="n"/>
      <c r="C522" s="7" t="n"/>
      <c r="D522" s="7" t="n"/>
      <c r="E522" s="39" t="n"/>
      <c r="F522" s="39" t="n"/>
      <c r="G522" s="8" t="n"/>
      <c r="H522" s="40" t="n"/>
      <c r="I522" s="41">
        <f>IF(AND(ISNUMBER(E522),ISNUMBER(F522)),ROUND(MOD(F522-E522,1)*24-N(G522)/60,2),IF(ISNUMBER(H522),H522,""))</f>
        <v/>
      </c>
      <c r="J522" s="9" t="n"/>
      <c r="K522" s="24">
        <f>IF(AND(D522="Declarabel",ISNUMBER(I522)),I522*IF(ISNUMBER(J522),J522,Overzicht!$B$8),"")</f>
        <v/>
      </c>
    </row>
    <row r="523">
      <c r="A523" s="38" t="n"/>
      <c r="B523" s="7" t="n"/>
      <c r="C523" s="7" t="n"/>
      <c r="D523" s="7" t="n"/>
      <c r="E523" s="39" t="n"/>
      <c r="F523" s="39" t="n"/>
      <c r="G523" s="8" t="n"/>
      <c r="H523" s="40" t="n"/>
      <c r="I523" s="41">
        <f>IF(AND(ISNUMBER(E523),ISNUMBER(F523)),ROUND(MOD(F523-E523,1)*24-N(G523)/60,2),IF(ISNUMBER(H523),H523,""))</f>
        <v/>
      </c>
      <c r="J523" s="9" t="n"/>
      <c r="K523" s="24">
        <f>IF(AND(D523="Declarabel",ISNUMBER(I523)),I523*IF(ISNUMBER(J523),J523,Overzicht!$B$8),"")</f>
        <v/>
      </c>
    </row>
    <row r="524">
      <c r="A524" s="38" t="n"/>
      <c r="B524" s="7" t="n"/>
      <c r="C524" s="7" t="n"/>
      <c r="D524" s="7" t="n"/>
      <c r="E524" s="39" t="n"/>
      <c r="F524" s="39" t="n"/>
      <c r="G524" s="8" t="n"/>
      <c r="H524" s="40" t="n"/>
      <c r="I524" s="41">
        <f>IF(AND(ISNUMBER(E524),ISNUMBER(F524)),ROUND(MOD(F524-E524,1)*24-N(G524)/60,2),IF(ISNUMBER(H524),H524,""))</f>
        <v/>
      </c>
      <c r="J524" s="9" t="n"/>
      <c r="K524" s="24">
        <f>IF(AND(D524="Declarabel",ISNUMBER(I524)),I524*IF(ISNUMBER(J524),J524,Overzicht!$B$8),"")</f>
        <v/>
      </c>
    </row>
    <row r="525">
      <c r="A525" s="38" t="n"/>
      <c r="B525" s="7" t="n"/>
      <c r="C525" s="7" t="n"/>
      <c r="D525" s="7" t="n"/>
      <c r="E525" s="39" t="n"/>
      <c r="F525" s="39" t="n"/>
      <c r="G525" s="8" t="n"/>
      <c r="H525" s="40" t="n"/>
      <c r="I525" s="41">
        <f>IF(AND(ISNUMBER(E525),ISNUMBER(F525)),ROUND(MOD(F525-E525,1)*24-N(G525)/60,2),IF(ISNUMBER(H525),H525,""))</f>
        <v/>
      </c>
      <c r="J525" s="9" t="n"/>
      <c r="K525" s="24">
        <f>IF(AND(D525="Declarabel",ISNUMBER(I525)),I525*IF(ISNUMBER(J525),J525,Overzicht!$B$8),"")</f>
        <v/>
      </c>
    </row>
    <row r="526">
      <c r="A526" s="38" t="n"/>
      <c r="B526" s="7" t="n"/>
      <c r="C526" s="7" t="n"/>
      <c r="D526" s="7" t="n"/>
      <c r="E526" s="39" t="n"/>
      <c r="F526" s="39" t="n"/>
      <c r="G526" s="8" t="n"/>
      <c r="H526" s="40" t="n"/>
      <c r="I526" s="41">
        <f>IF(AND(ISNUMBER(E526),ISNUMBER(F526)),ROUND(MOD(F526-E526,1)*24-N(G526)/60,2),IF(ISNUMBER(H526),H526,""))</f>
        <v/>
      </c>
      <c r="J526" s="9" t="n"/>
      <c r="K526" s="24">
        <f>IF(AND(D526="Declarabel",ISNUMBER(I526)),I526*IF(ISNUMBER(J526),J526,Overzicht!$B$8),"")</f>
        <v/>
      </c>
    </row>
    <row r="527">
      <c r="A527" s="38" t="n"/>
      <c r="B527" s="7" t="n"/>
      <c r="C527" s="7" t="n"/>
      <c r="D527" s="7" t="n"/>
      <c r="E527" s="39" t="n"/>
      <c r="F527" s="39" t="n"/>
      <c r="G527" s="8" t="n"/>
      <c r="H527" s="40" t="n"/>
      <c r="I527" s="41">
        <f>IF(AND(ISNUMBER(E527),ISNUMBER(F527)),ROUND(MOD(F527-E527,1)*24-N(G527)/60,2),IF(ISNUMBER(H527),H527,""))</f>
        <v/>
      </c>
      <c r="J527" s="9" t="n"/>
      <c r="K527" s="24">
        <f>IF(AND(D527="Declarabel",ISNUMBER(I527)),I527*IF(ISNUMBER(J527),J527,Overzicht!$B$8),"")</f>
        <v/>
      </c>
    </row>
    <row r="528">
      <c r="A528" s="38" t="n"/>
      <c r="B528" s="7" t="n"/>
      <c r="C528" s="7" t="n"/>
      <c r="D528" s="7" t="n"/>
      <c r="E528" s="39" t="n"/>
      <c r="F528" s="39" t="n"/>
      <c r="G528" s="8" t="n"/>
      <c r="H528" s="40" t="n"/>
      <c r="I528" s="41">
        <f>IF(AND(ISNUMBER(E528),ISNUMBER(F528)),ROUND(MOD(F528-E528,1)*24-N(G528)/60,2),IF(ISNUMBER(H528),H528,""))</f>
        <v/>
      </c>
      <c r="J528" s="9" t="n"/>
      <c r="K528" s="24">
        <f>IF(AND(D528="Declarabel",ISNUMBER(I528)),I528*IF(ISNUMBER(J528),J528,Overzicht!$B$8),"")</f>
        <v/>
      </c>
    </row>
    <row r="529">
      <c r="A529" s="38" t="n"/>
      <c r="B529" s="7" t="n"/>
      <c r="C529" s="7" t="n"/>
      <c r="D529" s="7" t="n"/>
      <c r="E529" s="39" t="n"/>
      <c r="F529" s="39" t="n"/>
      <c r="G529" s="8" t="n"/>
      <c r="H529" s="40" t="n"/>
      <c r="I529" s="41">
        <f>IF(AND(ISNUMBER(E529),ISNUMBER(F529)),ROUND(MOD(F529-E529,1)*24-N(G529)/60,2),IF(ISNUMBER(H529),H529,""))</f>
        <v/>
      </c>
      <c r="J529" s="9" t="n"/>
      <c r="K529" s="24">
        <f>IF(AND(D529="Declarabel",ISNUMBER(I529)),I529*IF(ISNUMBER(J529),J529,Overzicht!$B$8),"")</f>
        <v/>
      </c>
    </row>
    <row r="530">
      <c r="A530" s="38" t="n"/>
      <c r="B530" s="7" t="n"/>
      <c r="C530" s="7" t="n"/>
      <c r="D530" s="7" t="n"/>
      <c r="E530" s="39" t="n"/>
      <c r="F530" s="39" t="n"/>
      <c r="G530" s="8" t="n"/>
      <c r="H530" s="40" t="n"/>
      <c r="I530" s="41">
        <f>IF(AND(ISNUMBER(E530),ISNUMBER(F530)),ROUND(MOD(F530-E530,1)*24-N(G530)/60,2),IF(ISNUMBER(H530),H530,""))</f>
        <v/>
      </c>
      <c r="J530" s="9" t="n"/>
      <c r="K530" s="24">
        <f>IF(AND(D530="Declarabel",ISNUMBER(I530)),I530*IF(ISNUMBER(J530),J530,Overzicht!$B$8),"")</f>
        <v/>
      </c>
    </row>
    <row r="531">
      <c r="A531" s="38" t="n"/>
      <c r="B531" s="7" t="n"/>
      <c r="C531" s="7" t="n"/>
      <c r="D531" s="7" t="n"/>
      <c r="E531" s="39" t="n"/>
      <c r="F531" s="39" t="n"/>
      <c r="G531" s="8" t="n"/>
      <c r="H531" s="40" t="n"/>
      <c r="I531" s="41">
        <f>IF(AND(ISNUMBER(E531),ISNUMBER(F531)),ROUND(MOD(F531-E531,1)*24-N(G531)/60,2),IF(ISNUMBER(H531),H531,""))</f>
        <v/>
      </c>
      <c r="J531" s="9" t="n"/>
      <c r="K531" s="24">
        <f>IF(AND(D531="Declarabel",ISNUMBER(I531)),I531*IF(ISNUMBER(J531),J531,Overzicht!$B$8),"")</f>
        <v/>
      </c>
    </row>
    <row r="532">
      <c r="A532" s="38" t="n"/>
      <c r="B532" s="7" t="n"/>
      <c r="C532" s="7" t="n"/>
      <c r="D532" s="7" t="n"/>
      <c r="E532" s="39" t="n"/>
      <c r="F532" s="39" t="n"/>
      <c r="G532" s="8" t="n"/>
      <c r="H532" s="40" t="n"/>
      <c r="I532" s="41">
        <f>IF(AND(ISNUMBER(E532),ISNUMBER(F532)),ROUND(MOD(F532-E532,1)*24-N(G532)/60,2),IF(ISNUMBER(H532),H532,""))</f>
        <v/>
      </c>
      <c r="J532" s="9" t="n"/>
      <c r="K532" s="24">
        <f>IF(AND(D532="Declarabel",ISNUMBER(I532)),I532*IF(ISNUMBER(J532),J532,Overzicht!$B$8),"")</f>
        <v/>
      </c>
    </row>
    <row r="533">
      <c r="A533" s="38" t="n"/>
      <c r="B533" s="7" t="n"/>
      <c r="C533" s="7" t="n"/>
      <c r="D533" s="7" t="n"/>
      <c r="E533" s="39" t="n"/>
      <c r="F533" s="39" t="n"/>
      <c r="G533" s="8" t="n"/>
      <c r="H533" s="40" t="n"/>
      <c r="I533" s="41">
        <f>IF(AND(ISNUMBER(E533),ISNUMBER(F533)),ROUND(MOD(F533-E533,1)*24-N(G533)/60,2),IF(ISNUMBER(H533),H533,""))</f>
        <v/>
      </c>
      <c r="J533" s="9" t="n"/>
      <c r="K533" s="24">
        <f>IF(AND(D533="Declarabel",ISNUMBER(I533)),I533*IF(ISNUMBER(J533),J533,Overzicht!$B$8),"")</f>
        <v/>
      </c>
    </row>
    <row r="534">
      <c r="A534" s="38" t="n"/>
      <c r="B534" s="7" t="n"/>
      <c r="C534" s="7" t="n"/>
      <c r="D534" s="7" t="n"/>
      <c r="E534" s="39" t="n"/>
      <c r="F534" s="39" t="n"/>
      <c r="G534" s="8" t="n"/>
      <c r="H534" s="40" t="n"/>
      <c r="I534" s="41">
        <f>IF(AND(ISNUMBER(E534),ISNUMBER(F534)),ROUND(MOD(F534-E534,1)*24-N(G534)/60,2),IF(ISNUMBER(H534),H534,""))</f>
        <v/>
      </c>
      <c r="J534" s="9" t="n"/>
      <c r="K534" s="24">
        <f>IF(AND(D534="Declarabel",ISNUMBER(I534)),I534*IF(ISNUMBER(J534),J534,Overzicht!$B$8),"")</f>
        <v/>
      </c>
    </row>
    <row r="535">
      <c r="A535" s="38" t="n"/>
      <c r="B535" s="7" t="n"/>
      <c r="C535" s="7" t="n"/>
      <c r="D535" s="7" t="n"/>
      <c r="E535" s="39" t="n"/>
      <c r="F535" s="39" t="n"/>
      <c r="G535" s="8" t="n"/>
      <c r="H535" s="40" t="n"/>
      <c r="I535" s="41">
        <f>IF(AND(ISNUMBER(E535),ISNUMBER(F535)),ROUND(MOD(F535-E535,1)*24-N(G535)/60,2),IF(ISNUMBER(H535),H535,""))</f>
        <v/>
      </c>
      <c r="J535" s="9" t="n"/>
      <c r="K535" s="24">
        <f>IF(AND(D535="Declarabel",ISNUMBER(I535)),I535*IF(ISNUMBER(J535),J535,Overzicht!$B$8),"")</f>
        <v/>
      </c>
    </row>
    <row r="536">
      <c r="A536" s="38" t="n"/>
      <c r="B536" s="7" t="n"/>
      <c r="C536" s="7" t="n"/>
      <c r="D536" s="7" t="n"/>
      <c r="E536" s="39" t="n"/>
      <c r="F536" s="39" t="n"/>
      <c r="G536" s="8" t="n"/>
      <c r="H536" s="40" t="n"/>
      <c r="I536" s="41">
        <f>IF(AND(ISNUMBER(E536),ISNUMBER(F536)),ROUND(MOD(F536-E536,1)*24-N(G536)/60,2),IF(ISNUMBER(H536),H536,""))</f>
        <v/>
      </c>
      <c r="J536" s="9" t="n"/>
      <c r="K536" s="24">
        <f>IF(AND(D536="Declarabel",ISNUMBER(I536)),I536*IF(ISNUMBER(J536),J536,Overzicht!$B$8),"")</f>
        <v/>
      </c>
    </row>
    <row r="537">
      <c r="A537" s="38" t="n"/>
      <c r="B537" s="7" t="n"/>
      <c r="C537" s="7" t="n"/>
      <c r="D537" s="7" t="n"/>
      <c r="E537" s="39" t="n"/>
      <c r="F537" s="39" t="n"/>
      <c r="G537" s="8" t="n"/>
      <c r="H537" s="40" t="n"/>
      <c r="I537" s="41">
        <f>IF(AND(ISNUMBER(E537),ISNUMBER(F537)),ROUND(MOD(F537-E537,1)*24-N(G537)/60,2),IF(ISNUMBER(H537),H537,""))</f>
        <v/>
      </c>
      <c r="J537" s="9" t="n"/>
      <c r="K537" s="24">
        <f>IF(AND(D537="Declarabel",ISNUMBER(I537)),I537*IF(ISNUMBER(J537),J537,Overzicht!$B$8),"")</f>
        <v/>
      </c>
    </row>
    <row r="538">
      <c r="A538" s="38" t="n"/>
      <c r="B538" s="7" t="n"/>
      <c r="C538" s="7" t="n"/>
      <c r="D538" s="7" t="n"/>
      <c r="E538" s="39" t="n"/>
      <c r="F538" s="39" t="n"/>
      <c r="G538" s="8" t="n"/>
      <c r="H538" s="40" t="n"/>
      <c r="I538" s="41">
        <f>IF(AND(ISNUMBER(E538),ISNUMBER(F538)),ROUND(MOD(F538-E538,1)*24-N(G538)/60,2),IF(ISNUMBER(H538),H538,""))</f>
        <v/>
      </c>
      <c r="J538" s="9" t="n"/>
      <c r="K538" s="24">
        <f>IF(AND(D538="Declarabel",ISNUMBER(I538)),I538*IF(ISNUMBER(J538),J538,Overzicht!$B$8),"")</f>
        <v/>
      </c>
    </row>
    <row r="539">
      <c r="A539" s="38" t="n"/>
      <c r="B539" s="7" t="n"/>
      <c r="C539" s="7" t="n"/>
      <c r="D539" s="7" t="n"/>
      <c r="E539" s="39" t="n"/>
      <c r="F539" s="39" t="n"/>
      <c r="G539" s="8" t="n"/>
      <c r="H539" s="40" t="n"/>
      <c r="I539" s="41">
        <f>IF(AND(ISNUMBER(E539),ISNUMBER(F539)),ROUND(MOD(F539-E539,1)*24-N(G539)/60,2),IF(ISNUMBER(H539),H539,""))</f>
        <v/>
      </c>
      <c r="J539" s="9" t="n"/>
      <c r="K539" s="24">
        <f>IF(AND(D539="Declarabel",ISNUMBER(I539)),I539*IF(ISNUMBER(J539),J539,Overzicht!$B$8),"")</f>
        <v/>
      </c>
    </row>
    <row r="540">
      <c r="A540" s="38" t="n"/>
      <c r="B540" s="7" t="n"/>
      <c r="C540" s="7" t="n"/>
      <c r="D540" s="7" t="n"/>
      <c r="E540" s="39" t="n"/>
      <c r="F540" s="39" t="n"/>
      <c r="G540" s="8" t="n"/>
      <c r="H540" s="40" t="n"/>
      <c r="I540" s="41">
        <f>IF(AND(ISNUMBER(E540),ISNUMBER(F540)),ROUND(MOD(F540-E540,1)*24-N(G540)/60,2),IF(ISNUMBER(H540),H540,""))</f>
        <v/>
      </c>
      <c r="J540" s="9" t="n"/>
      <c r="K540" s="24">
        <f>IF(AND(D540="Declarabel",ISNUMBER(I540)),I540*IF(ISNUMBER(J540),J540,Overzicht!$B$8),"")</f>
        <v/>
      </c>
    </row>
    <row r="541">
      <c r="A541" s="38" t="n"/>
      <c r="B541" s="7" t="n"/>
      <c r="C541" s="7" t="n"/>
      <c r="D541" s="7" t="n"/>
      <c r="E541" s="39" t="n"/>
      <c r="F541" s="39" t="n"/>
      <c r="G541" s="8" t="n"/>
      <c r="H541" s="40" t="n"/>
      <c r="I541" s="41">
        <f>IF(AND(ISNUMBER(E541),ISNUMBER(F541)),ROUND(MOD(F541-E541,1)*24-N(G541)/60,2),IF(ISNUMBER(H541),H541,""))</f>
        <v/>
      </c>
      <c r="J541" s="9" t="n"/>
      <c r="K541" s="24">
        <f>IF(AND(D541="Declarabel",ISNUMBER(I541)),I541*IF(ISNUMBER(J541),J541,Overzicht!$B$8),"")</f>
        <v/>
      </c>
    </row>
    <row r="542">
      <c r="A542" s="38" t="n"/>
      <c r="B542" s="7" t="n"/>
      <c r="C542" s="7" t="n"/>
      <c r="D542" s="7" t="n"/>
      <c r="E542" s="39" t="n"/>
      <c r="F542" s="39" t="n"/>
      <c r="G542" s="8" t="n"/>
      <c r="H542" s="40" t="n"/>
      <c r="I542" s="41">
        <f>IF(AND(ISNUMBER(E542),ISNUMBER(F542)),ROUND(MOD(F542-E542,1)*24-N(G542)/60,2),IF(ISNUMBER(H542),H542,""))</f>
        <v/>
      </c>
      <c r="J542" s="9" t="n"/>
      <c r="K542" s="24">
        <f>IF(AND(D542="Declarabel",ISNUMBER(I542)),I542*IF(ISNUMBER(J542),J542,Overzicht!$B$8),"")</f>
        <v/>
      </c>
    </row>
    <row r="543">
      <c r="A543" s="38" t="n"/>
      <c r="B543" s="7" t="n"/>
      <c r="C543" s="7" t="n"/>
      <c r="D543" s="7" t="n"/>
      <c r="E543" s="39" t="n"/>
      <c r="F543" s="39" t="n"/>
      <c r="G543" s="8" t="n"/>
      <c r="H543" s="40" t="n"/>
      <c r="I543" s="41">
        <f>IF(AND(ISNUMBER(E543),ISNUMBER(F543)),ROUND(MOD(F543-E543,1)*24-N(G543)/60,2),IF(ISNUMBER(H543),H543,""))</f>
        <v/>
      </c>
      <c r="J543" s="9" t="n"/>
      <c r="K543" s="24">
        <f>IF(AND(D543="Declarabel",ISNUMBER(I543)),I543*IF(ISNUMBER(J543),J543,Overzicht!$B$8),"")</f>
        <v/>
      </c>
    </row>
    <row r="544">
      <c r="A544" s="38" t="n"/>
      <c r="B544" s="7" t="n"/>
      <c r="C544" s="7" t="n"/>
      <c r="D544" s="7" t="n"/>
      <c r="E544" s="39" t="n"/>
      <c r="F544" s="39" t="n"/>
      <c r="G544" s="8" t="n"/>
      <c r="H544" s="40" t="n"/>
      <c r="I544" s="41">
        <f>IF(AND(ISNUMBER(E544),ISNUMBER(F544)),ROUND(MOD(F544-E544,1)*24-N(G544)/60,2),IF(ISNUMBER(H544),H544,""))</f>
        <v/>
      </c>
      <c r="J544" s="9" t="n"/>
      <c r="K544" s="24">
        <f>IF(AND(D544="Declarabel",ISNUMBER(I544)),I544*IF(ISNUMBER(J544),J544,Overzicht!$B$8),"")</f>
        <v/>
      </c>
    </row>
    <row r="545">
      <c r="A545" s="38" t="n"/>
      <c r="B545" s="7" t="n"/>
      <c r="C545" s="7" t="n"/>
      <c r="D545" s="7" t="n"/>
      <c r="E545" s="39" t="n"/>
      <c r="F545" s="39" t="n"/>
      <c r="G545" s="8" t="n"/>
      <c r="H545" s="40" t="n"/>
      <c r="I545" s="41">
        <f>IF(AND(ISNUMBER(E545),ISNUMBER(F545)),ROUND(MOD(F545-E545,1)*24-N(G545)/60,2),IF(ISNUMBER(H545),H545,""))</f>
        <v/>
      </c>
      <c r="J545" s="9" t="n"/>
      <c r="K545" s="24">
        <f>IF(AND(D545="Declarabel",ISNUMBER(I545)),I545*IF(ISNUMBER(J545),J545,Overzicht!$B$8),"")</f>
        <v/>
      </c>
    </row>
    <row r="546">
      <c r="A546" s="38" t="n"/>
      <c r="B546" s="7" t="n"/>
      <c r="C546" s="7" t="n"/>
      <c r="D546" s="7" t="n"/>
      <c r="E546" s="39" t="n"/>
      <c r="F546" s="39" t="n"/>
      <c r="G546" s="8" t="n"/>
      <c r="H546" s="40" t="n"/>
      <c r="I546" s="41">
        <f>IF(AND(ISNUMBER(E546),ISNUMBER(F546)),ROUND(MOD(F546-E546,1)*24-N(G546)/60,2),IF(ISNUMBER(H546),H546,""))</f>
        <v/>
      </c>
      <c r="J546" s="9" t="n"/>
      <c r="K546" s="24">
        <f>IF(AND(D546="Declarabel",ISNUMBER(I546)),I546*IF(ISNUMBER(J546),J546,Overzicht!$B$8),"")</f>
        <v/>
      </c>
    </row>
    <row r="547">
      <c r="A547" s="38" t="n"/>
      <c r="B547" s="7" t="n"/>
      <c r="C547" s="7" t="n"/>
      <c r="D547" s="7" t="n"/>
      <c r="E547" s="39" t="n"/>
      <c r="F547" s="39" t="n"/>
      <c r="G547" s="8" t="n"/>
      <c r="H547" s="40" t="n"/>
      <c r="I547" s="41">
        <f>IF(AND(ISNUMBER(E547),ISNUMBER(F547)),ROUND(MOD(F547-E547,1)*24-N(G547)/60,2),IF(ISNUMBER(H547),H547,""))</f>
        <v/>
      </c>
      <c r="J547" s="9" t="n"/>
      <c r="K547" s="24">
        <f>IF(AND(D547="Declarabel",ISNUMBER(I547)),I547*IF(ISNUMBER(J547),J547,Overzicht!$B$8),"")</f>
        <v/>
      </c>
    </row>
    <row r="548">
      <c r="A548" s="38" t="n"/>
      <c r="B548" s="7" t="n"/>
      <c r="C548" s="7" t="n"/>
      <c r="D548" s="7" t="n"/>
      <c r="E548" s="39" t="n"/>
      <c r="F548" s="39" t="n"/>
      <c r="G548" s="8" t="n"/>
      <c r="H548" s="40" t="n"/>
      <c r="I548" s="41">
        <f>IF(AND(ISNUMBER(E548),ISNUMBER(F548)),ROUND(MOD(F548-E548,1)*24-N(G548)/60,2),IF(ISNUMBER(H548),H548,""))</f>
        <v/>
      </c>
      <c r="J548" s="9" t="n"/>
      <c r="K548" s="24">
        <f>IF(AND(D548="Declarabel",ISNUMBER(I548)),I548*IF(ISNUMBER(J548),J548,Overzicht!$B$8),"")</f>
        <v/>
      </c>
    </row>
    <row r="549">
      <c r="A549" s="38" t="n"/>
      <c r="B549" s="7" t="n"/>
      <c r="C549" s="7" t="n"/>
      <c r="D549" s="7" t="n"/>
      <c r="E549" s="39" t="n"/>
      <c r="F549" s="39" t="n"/>
      <c r="G549" s="8" t="n"/>
      <c r="H549" s="40" t="n"/>
      <c r="I549" s="41">
        <f>IF(AND(ISNUMBER(E549),ISNUMBER(F549)),ROUND(MOD(F549-E549,1)*24-N(G549)/60,2),IF(ISNUMBER(H549),H549,""))</f>
        <v/>
      </c>
      <c r="J549" s="9" t="n"/>
      <c r="K549" s="24">
        <f>IF(AND(D549="Declarabel",ISNUMBER(I549)),I549*IF(ISNUMBER(J549),J549,Overzicht!$B$8),"")</f>
        <v/>
      </c>
    </row>
    <row r="550">
      <c r="A550" s="38" t="n"/>
      <c r="B550" s="7" t="n"/>
      <c r="C550" s="7" t="n"/>
      <c r="D550" s="7" t="n"/>
      <c r="E550" s="39" t="n"/>
      <c r="F550" s="39" t="n"/>
      <c r="G550" s="8" t="n"/>
      <c r="H550" s="40" t="n"/>
      <c r="I550" s="41">
        <f>IF(AND(ISNUMBER(E550),ISNUMBER(F550)),ROUND(MOD(F550-E550,1)*24-N(G550)/60,2),IF(ISNUMBER(H550),H550,""))</f>
        <v/>
      </c>
      <c r="J550" s="9" t="n"/>
      <c r="K550" s="24">
        <f>IF(AND(D550="Declarabel",ISNUMBER(I550)),I550*IF(ISNUMBER(J550),J550,Overzicht!$B$8),"")</f>
        <v/>
      </c>
    </row>
    <row r="551">
      <c r="A551" s="38" t="n"/>
      <c r="B551" s="7" t="n"/>
      <c r="C551" s="7" t="n"/>
      <c r="D551" s="7" t="n"/>
      <c r="E551" s="39" t="n"/>
      <c r="F551" s="39" t="n"/>
      <c r="G551" s="8" t="n"/>
      <c r="H551" s="40" t="n"/>
      <c r="I551" s="41">
        <f>IF(AND(ISNUMBER(E551),ISNUMBER(F551)),ROUND(MOD(F551-E551,1)*24-N(G551)/60,2),IF(ISNUMBER(H551),H551,""))</f>
        <v/>
      </c>
      <c r="J551" s="9" t="n"/>
      <c r="K551" s="24">
        <f>IF(AND(D551="Declarabel",ISNUMBER(I551)),I551*IF(ISNUMBER(J551),J551,Overzicht!$B$8),"")</f>
        <v/>
      </c>
    </row>
    <row r="552">
      <c r="A552" s="38" t="n"/>
      <c r="B552" s="7" t="n"/>
      <c r="C552" s="7" t="n"/>
      <c r="D552" s="7" t="n"/>
      <c r="E552" s="39" t="n"/>
      <c r="F552" s="39" t="n"/>
      <c r="G552" s="8" t="n"/>
      <c r="H552" s="40" t="n"/>
      <c r="I552" s="41">
        <f>IF(AND(ISNUMBER(E552),ISNUMBER(F552)),ROUND(MOD(F552-E552,1)*24-N(G552)/60,2),IF(ISNUMBER(H552),H552,""))</f>
        <v/>
      </c>
      <c r="J552" s="9" t="n"/>
      <c r="K552" s="24">
        <f>IF(AND(D552="Declarabel",ISNUMBER(I552)),I552*IF(ISNUMBER(J552),J552,Overzicht!$B$8),"")</f>
        <v/>
      </c>
    </row>
    <row r="553">
      <c r="A553" s="38" t="n"/>
      <c r="B553" s="7" t="n"/>
      <c r="C553" s="7" t="n"/>
      <c r="D553" s="7" t="n"/>
      <c r="E553" s="39" t="n"/>
      <c r="F553" s="39" t="n"/>
      <c r="G553" s="8" t="n"/>
      <c r="H553" s="40" t="n"/>
      <c r="I553" s="41">
        <f>IF(AND(ISNUMBER(E553),ISNUMBER(F553)),ROUND(MOD(F553-E553,1)*24-N(G553)/60,2),IF(ISNUMBER(H553),H553,""))</f>
        <v/>
      </c>
      <c r="J553" s="9" t="n"/>
      <c r="K553" s="24">
        <f>IF(AND(D553="Declarabel",ISNUMBER(I553)),I553*IF(ISNUMBER(J553),J553,Overzicht!$B$8),"")</f>
        <v/>
      </c>
    </row>
    <row r="554">
      <c r="A554" s="38" t="n"/>
      <c r="B554" s="7" t="n"/>
      <c r="C554" s="7" t="n"/>
      <c r="D554" s="7" t="n"/>
      <c r="E554" s="39" t="n"/>
      <c r="F554" s="39" t="n"/>
      <c r="G554" s="8" t="n"/>
      <c r="H554" s="40" t="n"/>
      <c r="I554" s="41">
        <f>IF(AND(ISNUMBER(E554),ISNUMBER(F554)),ROUND(MOD(F554-E554,1)*24-N(G554)/60,2),IF(ISNUMBER(H554),H554,""))</f>
        <v/>
      </c>
      <c r="J554" s="9" t="n"/>
      <c r="K554" s="24">
        <f>IF(AND(D554="Declarabel",ISNUMBER(I554)),I554*IF(ISNUMBER(J554),J554,Overzicht!$B$8),"")</f>
        <v/>
      </c>
    </row>
    <row r="555">
      <c r="A555" s="38" t="n"/>
      <c r="B555" s="7" t="n"/>
      <c r="C555" s="7" t="n"/>
      <c r="D555" s="7" t="n"/>
      <c r="E555" s="39" t="n"/>
      <c r="F555" s="39" t="n"/>
      <c r="G555" s="8" t="n"/>
      <c r="H555" s="40" t="n"/>
      <c r="I555" s="41">
        <f>IF(AND(ISNUMBER(E555),ISNUMBER(F555)),ROUND(MOD(F555-E555,1)*24-N(G555)/60,2),IF(ISNUMBER(H555),H555,""))</f>
        <v/>
      </c>
      <c r="J555" s="9" t="n"/>
      <c r="K555" s="24">
        <f>IF(AND(D555="Declarabel",ISNUMBER(I555)),I555*IF(ISNUMBER(J555),J555,Overzicht!$B$8),"")</f>
        <v/>
      </c>
    </row>
    <row r="556">
      <c r="A556" s="38" t="n"/>
      <c r="B556" s="7" t="n"/>
      <c r="C556" s="7" t="n"/>
      <c r="D556" s="7" t="n"/>
      <c r="E556" s="39" t="n"/>
      <c r="F556" s="39" t="n"/>
      <c r="G556" s="8" t="n"/>
      <c r="H556" s="40" t="n"/>
      <c r="I556" s="41">
        <f>IF(AND(ISNUMBER(E556),ISNUMBER(F556)),ROUND(MOD(F556-E556,1)*24-N(G556)/60,2),IF(ISNUMBER(H556),H556,""))</f>
        <v/>
      </c>
      <c r="J556" s="9" t="n"/>
      <c r="K556" s="24">
        <f>IF(AND(D556="Declarabel",ISNUMBER(I556)),I556*IF(ISNUMBER(J556),J556,Overzicht!$B$8),"")</f>
        <v/>
      </c>
    </row>
    <row r="557">
      <c r="A557" s="38" t="n"/>
      <c r="B557" s="7" t="n"/>
      <c r="C557" s="7" t="n"/>
      <c r="D557" s="7" t="n"/>
      <c r="E557" s="39" t="n"/>
      <c r="F557" s="39" t="n"/>
      <c r="G557" s="8" t="n"/>
      <c r="H557" s="40" t="n"/>
      <c r="I557" s="41">
        <f>IF(AND(ISNUMBER(E557),ISNUMBER(F557)),ROUND(MOD(F557-E557,1)*24-N(G557)/60,2),IF(ISNUMBER(H557),H557,""))</f>
        <v/>
      </c>
      <c r="J557" s="9" t="n"/>
      <c r="K557" s="24">
        <f>IF(AND(D557="Declarabel",ISNUMBER(I557)),I557*IF(ISNUMBER(J557),J557,Overzicht!$B$8),"")</f>
        <v/>
      </c>
    </row>
    <row r="558">
      <c r="A558" s="38" t="n"/>
      <c r="B558" s="7" t="n"/>
      <c r="C558" s="7" t="n"/>
      <c r="D558" s="7" t="n"/>
      <c r="E558" s="39" t="n"/>
      <c r="F558" s="39" t="n"/>
      <c r="G558" s="8" t="n"/>
      <c r="H558" s="40" t="n"/>
      <c r="I558" s="41">
        <f>IF(AND(ISNUMBER(E558),ISNUMBER(F558)),ROUND(MOD(F558-E558,1)*24-N(G558)/60,2),IF(ISNUMBER(H558),H558,""))</f>
        <v/>
      </c>
      <c r="J558" s="9" t="n"/>
      <c r="K558" s="24">
        <f>IF(AND(D558="Declarabel",ISNUMBER(I558)),I558*IF(ISNUMBER(J558),J558,Overzicht!$B$8),"")</f>
        <v/>
      </c>
    </row>
    <row r="559">
      <c r="A559" s="38" t="n"/>
      <c r="B559" s="7" t="n"/>
      <c r="C559" s="7" t="n"/>
      <c r="D559" s="7" t="n"/>
      <c r="E559" s="39" t="n"/>
      <c r="F559" s="39" t="n"/>
      <c r="G559" s="8" t="n"/>
      <c r="H559" s="40" t="n"/>
      <c r="I559" s="41">
        <f>IF(AND(ISNUMBER(E559),ISNUMBER(F559)),ROUND(MOD(F559-E559,1)*24-N(G559)/60,2),IF(ISNUMBER(H559),H559,""))</f>
        <v/>
      </c>
      <c r="J559" s="9" t="n"/>
      <c r="K559" s="24">
        <f>IF(AND(D559="Declarabel",ISNUMBER(I559)),I559*IF(ISNUMBER(J559),J559,Overzicht!$B$8),"")</f>
        <v/>
      </c>
    </row>
    <row r="560">
      <c r="A560" s="38" t="n"/>
      <c r="B560" s="7" t="n"/>
      <c r="C560" s="7" t="n"/>
      <c r="D560" s="7" t="n"/>
      <c r="E560" s="39" t="n"/>
      <c r="F560" s="39" t="n"/>
      <c r="G560" s="8" t="n"/>
      <c r="H560" s="40" t="n"/>
      <c r="I560" s="41">
        <f>IF(AND(ISNUMBER(E560),ISNUMBER(F560)),ROUND(MOD(F560-E560,1)*24-N(G560)/60,2),IF(ISNUMBER(H560),H560,""))</f>
        <v/>
      </c>
      <c r="J560" s="9" t="n"/>
      <c r="K560" s="24">
        <f>IF(AND(D560="Declarabel",ISNUMBER(I560)),I560*IF(ISNUMBER(J560),J560,Overzicht!$B$8),"")</f>
        <v/>
      </c>
    </row>
    <row r="561">
      <c r="A561" s="38" t="n"/>
      <c r="B561" s="7" t="n"/>
      <c r="C561" s="7" t="n"/>
      <c r="D561" s="7" t="n"/>
      <c r="E561" s="39" t="n"/>
      <c r="F561" s="39" t="n"/>
      <c r="G561" s="8" t="n"/>
      <c r="H561" s="40" t="n"/>
      <c r="I561" s="41">
        <f>IF(AND(ISNUMBER(E561),ISNUMBER(F561)),ROUND(MOD(F561-E561,1)*24-N(G561)/60,2),IF(ISNUMBER(H561),H561,""))</f>
        <v/>
      </c>
      <c r="J561" s="9" t="n"/>
      <c r="K561" s="24">
        <f>IF(AND(D561="Declarabel",ISNUMBER(I561)),I561*IF(ISNUMBER(J561),J561,Overzicht!$B$8),"")</f>
        <v/>
      </c>
    </row>
    <row r="562">
      <c r="A562" s="38" t="n"/>
      <c r="B562" s="7" t="n"/>
      <c r="C562" s="7" t="n"/>
      <c r="D562" s="7" t="n"/>
      <c r="E562" s="39" t="n"/>
      <c r="F562" s="39" t="n"/>
      <c r="G562" s="8" t="n"/>
      <c r="H562" s="40" t="n"/>
      <c r="I562" s="41">
        <f>IF(AND(ISNUMBER(E562),ISNUMBER(F562)),ROUND(MOD(F562-E562,1)*24-N(G562)/60,2),IF(ISNUMBER(H562),H562,""))</f>
        <v/>
      </c>
      <c r="J562" s="9" t="n"/>
      <c r="K562" s="24">
        <f>IF(AND(D562="Declarabel",ISNUMBER(I562)),I562*IF(ISNUMBER(J562),J562,Overzicht!$B$8),"")</f>
        <v/>
      </c>
    </row>
    <row r="563">
      <c r="A563" s="38" t="n"/>
      <c r="B563" s="7" t="n"/>
      <c r="C563" s="7" t="n"/>
      <c r="D563" s="7" t="n"/>
      <c r="E563" s="39" t="n"/>
      <c r="F563" s="39" t="n"/>
      <c r="G563" s="8" t="n"/>
      <c r="H563" s="40" t="n"/>
      <c r="I563" s="41">
        <f>IF(AND(ISNUMBER(E563),ISNUMBER(F563)),ROUND(MOD(F563-E563,1)*24-N(G563)/60,2),IF(ISNUMBER(H563),H563,""))</f>
        <v/>
      </c>
      <c r="J563" s="9" t="n"/>
      <c r="K563" s="24">
        <f>IF(AND(D563="Declarabel",ISNUMBER(I563)),I563*IF(ISNUMBER(J563),J563,Overzicht!$B$8),"")</f>
        <v/>
      </c>
    </row>
    <row r="564">
      <c r="A564" s="38" t="n"/>
      <c r="B564" s="7" t="n"/>
      <c r="C564" s="7" t="n"/>
      <c r="D564" s="7" t="n"/>
      <c r="E564" s="39" t="n"/>
      <c r="F564" s="39" t="n"/>
      <c r="G564" s="8" t="n"/>
      <c r="H564" s="40" t="n"/>
      <c r="I564" s="41">
        <f>IF(AND(ISNUMBER(E564),ISNUMBER(F564)),ROUND(MOD(F564-E564,1)*24-N(G564)/60,2),IF(ISNUMBER(H564),H564,""))</f>
        <v/>
      </c>
      <c r="J564" s="9" t="n"/>
      <c r="K564" s="24">
        <f>IF(AND(D564="Declarabel",ISNUMBER(I564)),I564*IF(ISNUMBER(J564),J564,Overzicht!$B$8),"")</f>
        <v/>
      </c>
    </row>
    <row r="565">
      <c r="A565" s="38" t="n"/>
      <c r="B565" s="7" t="n"/>
      <c r="C565" s="7" t="n"/>
      <c r="D565" s="7" t="n"/>
      <c r="E565" s="39" t="n"/>
      <c r="F565" s="39" t="n"/>
      <c r="G565" s="8" t="n"/>
      <c r="H565" s="40" t="n"/>
      <c r="I565" s="41">
        <f>IF(AND(ISNUMBER(E565),ISNUMBER(F565)),ROUND(MOD(F565-E565,1)*24-N(G565)/60,2),IF(ISNUMBER(H565),H565,""))</f>
        <v/>
      </c>
      <c r="J565" s="9" t="n"/>
      <c r="K565" s="24">
        <f>IF(AND(D565="Declarabel",ISNUMBER(I565)),I565*IF(ISNUMBER(J565),J565,Overzicht!$B$8),"")</f>
        <v/>
      </c>
    </row>
    <row r="566">
      <c r="A566" s="38" t="n"/>
      <c r="B566" s="7" t="n"/>
      <c r="C566" s="7" t="n"/>
      <c r="D566" s="7" t="n"/>
      <c r="E566" s="39" t="n"/>
      <c r="F566" s="39" t="n"/>
      <c r="G566" s="8" t="n"/>
      <c r="H566" s="40" t="n"/>
      <c r="I566" s="41">
        <f>IF(AND(ISNUMBER(E566),ISNUMBER(F566)),ROUND(MOD(F566-E566,1)*24-N(G566)/60,2),IF(ISNUMBER(H566),H566,""))</f>
        <v/>
      </c>
      <c r="J566" s="9" t="n"/>
      <c r="K566" s="24">
        <f>IF(AND(D566="Declarabel",ISNUMBER(I566)),I566*IF(ISNUMBER(J566),J566,Overzicht!$B$8),"")</f>
        <v/>
      </c>
    </row>
    <row r="567">
      <c r="A567" s="38" t="n"/>
      <c r="B567" s="7" t="n"/>
      <c r="C567" s="7" t="n"/>
      <c r="D567" s="7" t="n"/>
      <c r="E567" s="39" t="n"/>
      <c r="F567" s="39" t="n"/>
      <c r="G567" s="8" t="n"/>
      <c r="H567" s="40" t="n"/>
      <c r="I567" s="41">
        <f>IF(AND(ISNUMBER(E567),ISNUMBER(F567)),ROUND(MOD(F567-E567,1)*24-N(G567)/60,2),IF(ISNUMBER(H567),H567,""))</f>
        <v/>
      </c>
      <c r="J567" s="9" t="n"/>
      <c r="K567" s="24">
        <f>IF(AND(D567="Declarabel",ISNUMBER(I567)),I567*IF(ISNUMBER(J567),J567,Overzicht!$B$8),"")</f>
        <v/>
      </c>
    </row>
    <row r="568">
      <c r="A568" s="38" t="n"/>
      <c r="B568" s="7" t="n"/>
      <c r="C568" s="7" t="n"/>
      <c r="D568" s="7" t="n"/>
      <c r="E568" s="39" t="n"/>
      <c r="F568" s="39" t="n"/>
      <c r="G568" s="8" t="n"/>
      <c r="H568" s="40" t="n"/>
      <c r="I568" s="41">
        <f>IF(AND(ISNUMBER(E568),ISNUMBER(F568)),ROUND(MOD(F568-E568,1)*24-N(G568)/60,2),IF(ISNUMBER(H568),H568,""))</f>
        <v/>
      </c>
      <c r="J568" s="9" t="n"/>
      <c r="K568" s="24">
        <f>IF(AND(D568="Declarabel",ISNUMBER(I568)),I568*IF(ISNUMBER(J568),J568,Overzicht!$B$8),"")</f>
        <v/>
      </c>
    </row>
    <row r="569">
      <c r="A569" s="38" t="n"/>
      <c r="B569" s="7" t="n"/>
      <c r="C569" s="7" t="n"/>
      <c r="D569" s="7" t="n"/>
      <c r="E569" s="39" t="n"/>
      <c r="F569" s="39" t="n"/>
      <c r="G569" s="8" t="n"/>
      <c r="H569" s="40" t="n"/>
      <c r="I569" s="41">
        <f>IF(AND(ISNUMBER(E569),ISNUMBER(F569)),ROUND(MOD(F569-E569,1)*24-N(G569)/60,2),IF(ISNUMBER(H569),H569,""))</f>
        <v/>
      </c>
      <c r="J569" s="9" t="n"/>
      <c r="K569" s="24">
        <f>IF(AND(D569="Declarabel",ISNUMBER(I569)),I569*IF(ISNUMBER(J569),J569,Overzicht!$B$8),"")</f>
        <v/>
      </c>
    </row>
    <row r="570">
      <c r="A570" s="38" t="n"/>
      <c r="B570" s="7" t="n"/>
      <c r="C570" s="7" t="n"/>
      <c r="D570" s="7" t="n"/>
      <c r="E570" s="39" t="n"/>
      <c r="F570" s="39" t="n"/>
      <c r="G570" s="8" t="n"/>
      <c r="H570" s="40" t="n"/>
      <c r="I570" s="41">
        <f>IF(AND(ISNUMBER(E570),ISNUMBER(F570)),ROUND(MOD(F570-E570,1)*24-N(G570)/60,2),IF(ISNUMBER(H570),H570,""))</f>
        <v/>
      </c>
      <c r="J570" s="9" t="n"/>
      <c r="K570" s="24">
        <f>IF(AND(D570="Declarabel",ISNUMBER(I570)),I570*IF(ISNUMBER(J570),J570,Overzicht!$B$8),"")</f>
        <v/>
      </c>
    </row>
    <row r="571">
      <c r="A571" s="38" t="n"/>
      <c r="B571" s="7" t="n"/>
      <c r="C571" s="7" t="n"/>
      <c r="D571" s="7" t="n"/>
      <c r="E571" s="39" t="n"/>
      <c r="F571" s="39" t="n"/>
      <c r="G571" s="8" t="n"/>
      <c r="H571" s="40" t="n"/>
      <c r="I571" s="41">
        <f>IF(AND(ISNUMBER(E571),ISNUMBER(F571)),ROUND(MOD(F571-E571,1)*24-N(G571)/60,2),IF(ISNUMBER(H571),H571,""))</f>
        <v/>
      </c>
      <c r="J571" s="9" t="n"/>
      <c r="K571" s="24">
        <f>IF(AND(D571="Declarabel",ISNUMBER(I571)),I571*IF(ISNUMBER(J571),J571,Overzicht!$B$8),"")</f>
        <v/>
      </c>
    </row>
    <row r="572">
      <c r="A572" s="38" t="n"/>
      <c r="B572" s="7" t="n"/>
      <c r="C572" s="7" t="n"/>
      <c r="D572" s="7" t="n"/>
      <c r="E572" s="39" t="n"/>
      <c r="F572" s="39" t="n"/>
      <c r="G572" s="8" t="n"/>
      <c r="H572" s="40" t="n"/>
      <c r="I572" s="41">
        <f>IF(AND(ISNUMBER(E572),ISNUMBER(F572)),ROUND(MOD(F572-E572,1)*24-N(G572)/60,2),IF(ISNUMBER(H572),H572,""))</f>
        <v/>
      </c>
      <c r="J572" s="9" t="n"/>
      <c r="K572" s="24">
        <f>IF(AND(D572="Declarabel",ISNUMBER(I572)),I572*IF(ISNUMBER(J572),J572,Overzicht!$B$8),"")</f>
        <v/>
      </c>
    </row>
    <row r="573">
      <c r="A573" s="38" t="n"/>
      <c r="B573" s="7" t="n"/>
      <c r="C573" s="7" t="n"/>
      <c r="D573" s="7" t="n"/>
      <c r="E573" s="39" t="n"/>
      <c r="F573" s="39" t="n"/>
      <c r="G573" s="8" t="n"/>
      <c r="H573" s="40" t="n"/>
      <c r="I573" s="41">
        <f>IF(AND(ISNUMBER(E573),ISNUMBER(F573)),ROUND(MOD(F573-E573,1)*24-N(G573)/60,2),IF(ISNUMBER(H573),H573,""))</f>
        <v/>
      </c>
      <c r="J573" s="9" t="n"/>
      <c r="K573" s="24">
        <f>IF(AND(D573="Declarabel",ISNUMBER(I573)),I573*IF(ISNUMBER(J573),J573,Overzicht!$B$8),"")</f>
        <v/>
      </c>
    </row>
    <row r="574">
      <c r="A574" s="38" t="n"/>
      <c r="B574" s="7" t="n"/>
      <c r="C574" s="7" t="n"/>
      <c r="D574" s="7" t="n"/>
      <c r="E574" s="39" t="n"/>
      <c r="F574" s="39" t="n"/>
      <c r="G574" s="8" t="n"/>
      <c r="H574" s="40" t="n"/>
      <c r="I574" s="41">
        <f>IF(AND(ISNUMBER(E574),ISNUMBER(F574)),ROUND(MOD(F574-E574,1)*24-N(G574)/60,2),IF(ISNUMBER(H574),H574,""))</f>
        <v/>
      </c>
      <c r="J574" s="9" t="n"/>
      <c r="K574" s="24">
        <f>IF(AND(D574="Declarabel",ISNUMBER(I574)),I574*IF(ISNUMBER(J574),J574,Overzicht!$B$8),"")</f>
        <v/>
      </c>
    </row>
    <row r="575">
      <c r="A575" s="38" t="n"/>
      <c r="B575" s="7" t="n"/>
      <c r="C575" s="7" t="n"/>
      <c r="D575" s="7" t="n"/>
      <c r="E575" s="39" t="n"/>
      <c r="F575" s="39" t="n"/>
      <c r="G575" s="8" t="n"/>
      <c r="H575" s="40" t="n"/>
      <c r="I575" s="41">
        <f>IF(AND(ISNUMBER(E575),ISNUMBER(F575)),ROUND(MOD(F575-E575,1)*24-N(G575)/60,2),IF(ISNUMBER(H575),H575,""))</f>
        <v/>
      </c>
      <c r="J575" s="9" t="n"/>
      <c r="K575" s="24">
        <f>IF(AND(D575="Declarabel",ISNUMBER(I575)),I575*IF(ISNUMBER(J575),J575,Overzicht!$B$8),"")</f>
        <v/>
      </c>
    </row>
    <row r="576">
      <c r="A576" s="38" t="n"/>
      <c r="B576" s="7" t="n"/>
      <c r="C576" s="7" t="n"/>
      <c r="D576" s="7" t="n"/>
      <c r="E576" s="39" t="n"/>
      <c r="F576" s="39" t="n"/>
      <c r="G576" s="8" t="n"/>
      <c r="H576" s="40" t="n"/>
      <c r="I576" s="41">
        <f>IF(AND(ISNUMBER(E576),ISNUMBER(F576)),ROUND(MOD(F576-E576,1)*24-N(G576)/60,2),IF(ISNUMBER(H576),H576,""))</f>
        <v/>
      </c>
      <c r="J576" s="9" t="n"/>
      <c r="K576" s="24">
        <f>IF(AND(D576="Declarabel",ISNUMBER(I576)),I576*IF(ISNUMBER(J576),J576,Overzicht!$B$8),"")</f>
        <v/>
      </c>
    </row>
    <row r="577">
      <c r="A577" s="38" t="n"/>
      <c r="B577" s="7" t="n"/>
      <c r="C577" s="7" t="n"/>
      <c r="D577" s="7" t="n"/>
      <c r="E577" s="39" t="n"/>
      <c r="F577" s="39" t="n"/>
      <c r="G577" s="8" t="n"/>
      <c r="H577" s="40" t="n"/>
      <c r="I577" s="41">
        <f>IF(AND(ISNUMBER(E577),ISNUMBER(F577)),ROUND(MOD(F577-E577,1)*24-N(G577)/60,2),IF(ISNUMBER(H577),H577,""))</f>
        <v/>
      </c>
      <c r="J577" s="9" t="n"/>
      <c r="K577" s="24">
        <f>IF(AND(D577="Declarabel",ISNUMBER(I577)),I577*IF(ISNUMBER(J577),J577,Overzicht!$B$8),"")</f>
        <v/>
      </c>
    </row>
    <row r="578">
      <c r="A578" s="38" t="n"/>
      <c r="B578" s="7" t="n"/>
      <c r="C578" s="7" t="n"/>
      <c r="D578" s="7" t="n"/>
      <c r="E578" s="39" t="n"/>
      <c r="F578" s="39" t="n"/>
      <c r="G578" s="8" t="n"/>
      <c r="H578" s="40" t="n"/>
      <c r="I578" s="41">
        <f>IF(AND(ISNUMBER(E578),ISNUMBER(F578)),ROUND(MOD(F578-E578,1)*24-N(G578)/60,2),IF(ISNUMBER(H578),H578,""))</f>
        <v/>
      </c>
      <c r="J578" s="9" t="n"/>
      <c r="K578" s="24">
        <f>IF(AND(D578="Declarabel",ISNUMBER(I578)),I578*IF(ISNUMBER(J578),J578,Overzicht!$B$8),"")</f>
        <v/>
      </c>
    </row>
    <row r="579">
      <c r="A579" s="38" t="n"/>
      <c r="B579" s="7" t="n"/>
      <c r="C579" s="7" t="n"/>
      <c r="D579" s="7" t="n"/>
      <c r="E579" s="39" t="n"/>
      <c r="F579" s="39" t="n"/>
      <c r="G579" s="8" t="n"/>
      <c r="H579" s="40" t="n"/>
      <c r="I579" s="41">
        <f>IF(AND(ISNUMBER(E579),ISNUMBER(F579)),ROUND(MOD(F579-E579,1)*24-N(G579)/60,2),IF(ISNUMBER(H579),H579,""))</f>
        <v/>
      </c>
      <c r="J579" s="9" t="n"/>
      <c r="K579" s="24">
        <f>IF(AND(D579="Declarabel",ISNUMBER(I579)),I579*IF(ISNUMBER(J579),J579,Overzicht!$B$8),"")</f>
        <v/>
      </c>
    </row>
    <row r="580">
      <c r="A580" s="38" t="n"/>
      <c r="B580" s="7" t="n"/>
      <c r="C580" s="7" t="n"/>
      <c r="D580" s="7" t="n"/>
      <c r="E580" s="39" t="n"/>
      <c r="F580" s="39" t="n"/>
      <c r="G580" s="8" t="n"/>
      <c r="H580" s="40" t="n"/>
      <c r="I580" s="41">
        <f>IF(AND(ISNUMBER(E580),ISNUMBER(F580)),ROUND(MOD(F580-E580,1)*24-N(G580)/60,2),IF(ISNUMBER(H580),H580,""))</f>
        <v/>
      </c>
      <c r="J580" s="9" t="n"/>
      <c r="K580" s="24">
        <f>IF(AND(D580="Declarabel",ISNUMBER(I580)),I580*IF(ISNUMBER(J580),J580,Overzicht!$B$8),"")</f>
        <v/>
      </c>
    </row>
    <row r="581">
      <c r="A581" s="38" t="n"/>
      <c r="B581" s="7" t="n"/>
      <c r="C581" s="7" t="n"/>
      <c r="D581" s="7" t="n"/>
      <c r="E581" s="39" t="n"/>
      <c r="F581" s="39" t="n"/>
      <c r="G581" s="8" t="n"/>
      <c r="H581" s="40" t="n"/>
      <c r="I581" s="41">
        <f>IF(AND(ISNUMBER(E581),ISNUMBER(F581)),ROUND(MOD(F581-E581,1)*24-N(G581)/60,2),IF(ISNUMBER(H581),H581,""))</f>
        <v/>
      </c>
      <c r="J581" s="9" t="n"/>
      <c r="K581" s="24">
        <f>IF(AND(D581="Declarabel",ISNUMBER(I581)),I581*IF(ISNUMBER(J581),J581,Overzicht!$B$8),"")</f>
        <v/>
      </c>
    </row>
    <row r="582">
      <c r="A582" s="38" t="n"/>
      <c r="B582" s="7" t="n"/>
      <c r="C582" s="7" t="n"/>
      <c r="D582" s="7" t="n"/>
      <c r="E582" s="39" t="n"/>
      <c r="F582" s="39" t="n"/>
      <c r="G582" s="8" t="n"/>
      <c r="H582" s="40" t="n"/>
      <c r="I582" s="41">
        <f>IF(AND(ISNUMBER(E582),ISNUMBER(F582)),ROUND(MOD(F582-E582,1)*24-N(G582)/60,2),IF(ISNUMBER(H582),H582,""))</f>
        <v/>
      </c>
      <c r="J582" s="9" t="n"/>
      <c r="K582" s="24">
        <f>IF(AND(D582="Declarabel",ISNUMBER(I582)),I582*IF(ISNUMBER(J582),J582,Overzicht!$B$8),"")</f>
        <v/>
      </c>
    </row>
    <row r="583">
      <c r="A583" s="38" t="n"/>
      <c r="B583" s="7" t="n"/>
      <c r="C583" s="7" t="n"/>
      <c r="D583" s="7" t="n"/>
      <c r="E583" s="39" t="n"/>
      <c r="F583" s="39" t="n"/>
      <c r="G583" s="8" t="n"/>
      <c r="H583" s="40" t="n"/>
      <c r="I583" s="41">
        <f>IF(AND(ISNUMBER(E583),ISNUMBER(F583)),ROUND(MOD(F583-E583,1)*24-N(G583)/60,2),IF(ISNUMBER(H583),H583,""))</f>
        <v/>
      </c>
      <c r="J583" s="9" t="n"/>
      <c r="K583" s="24">
        <f>IF(AND(D583="Declarabel",ISNUMBER(I583)),I583*IF(ISNUMBER(J583),J583,Overzicht!$B$8),"")</f>
        <v/>
      </c>
    </row>
    <row r="584">
      <c r="A584" s="38" t="n"/>
      <c r="B584" s="7" t="n"/>
      <c r="C584" s="7" t="n"/>
      <c r="D584" s="7" t="n"/>
      <c r="E584" s="39" t="n"/>
      <c r="F584" s="39" t="n"/>
      <c r="G584" s="8" t="n"/>
      <c r="H584" s="40" t="n"/>
      <c r="I584" s="41">
        <f>IF(AND(ISNUMBER(E584),ISNUMBER(F584)),ROUND(MOD(F584-E584,1)*24-N(G584)/60,2),IF(ISNUMBER(H584),H584,""))</f>
        <v/>
      </c>
      <c r="J584" s="9" t="n"/>
      <c r="K584" s="24">
        <f>IF(AND(D584="Declarabel",ISNUMBER(I584)),I584*IF(ISNUMBER(J584),J584,Overzicht!$B$8),"")</f>
        <v/>
      </c>
    </row>
    <row r="585">
      <c r="A585" s="38" t="n"/>
      <c r="B585" s="7" t="n"/>
      <c r="C585" s="7" t="n"/>
      <c r="D585" s="7" t="n"/>
      <c r="E585" s="39" t="n"/>
      <c r="F585" s="39" t="n"/>
      <c r="G585" s="8" t="n"/>
      <c r="H585" s="40" t="n"/>
      <c r="I585" s="41">
        <f>IF(AND(ISNUMBER(E585),ISNUMBER(F585)),ROUND(MOD(F585-E585,1)*24-N(G585)/60,2),IF(ISNUMBER(H585),H585,""))</f>
        <v/>
      </c>
      <c r="J585" s="9" t="n"/>
      <c r="K585" s="24">
        <f>IF(AND(D585="Declarabel",ISNUMBER(I585)),I585*IF(ISNUMBER(J585),J585,Overzicht!$B$8),"")</f>
        <v/>
      </c>
    </row>
    <row r="586">
      <c r="A586" s="38" t="n"/>
      <c r="B586" s="7" t="n"/>
      <c r="C586" s="7" t="n"/>
      <c r="D586" s="7" t="n"/>
      <c r="E586" s="39" t="n"/>
      <c r="F586" s="39" t="n"/>
      <c r="G586" s="8" t="n"/>
      <c r="H586" s="40" t="n"/>
      <c r="I586" s="41">
        <f>IF(AND(ISNUMBER(E586),ISNUMBER(F586)),ROUND(MOD(F586-E586,1)*24-N(G586)/60,2),IF(ISNUMBER(H586),H586,""))</f>
        <v/>
      </c>
      <c r="J586" s="9" t="n"/>
      <c r="K586" s="24">
        <f>IF(AND(D586="Declarabel",ISNUMBER(I586)),I586*IF(ISNUMBER(J586),J586,Overzicht!$B$8),"")</f>
        <v/>
      </c>
    </row>
    <row r="587">
      <c r="A587" s="38" t="n"/>
      <c r="B587" s="7" t="n"/>
      <c r="C587" s="7" t="n"/>
      <c r="D587" s="7" t="n"/>
      <c r="E587" s="39" t="n"/>
      <c r="F587" s="39" t="n"/>
      <c r="G587" s="8" t="n"/>
      <c r="H587" s="40" t="n"/>
      <c r="I587" s="41">
        <f>IF(AND(ISNUMBER(E587),ISNUMBER(F587)),ROUND(MOD(F587-E587,1)*24-N(G587)/60,2),IF(ISNUMBER(H587),H587,""))</f>
        <v/>
      </c>
      <c r="J587" s="9" t="n"/>
      <c r="K587" s="24">
        <f>IF(AND(D587="Declarabel",ISNUMBER(I587)),I587*IF(ISNUMBER(J587),J587,Overzicht!$B$8),"")</f>
        <v/>
      </c>
    </row>
    <row r="588">
      <c r="A588" s="38" t="n"/>
      <c r="B588" s="7" t="n"/>
      <c r="C588" s="7" t="n"/>
      <c r="D588" s="7" t="n"/>
      <c r="E588" s="39" t="n"/>
      <c r="F588" s="39" t="n"/>
      <c r="G588" s="8" t="n"/>
      <c r="H588" s="40" t="n"/>
      <c r="I588" s="41">
        <f>IF(AND(ISNUMBER(E588),ISNUMBER(F588)),ROUND(MOD(F588-E588,1)*24-N(G588)/60,2),IF(ISNUMBER(H588),H588,""))</f>
        <v/>
      </c>
      <c r="J588" s="9" t="n"/>
      <c r="K588" s="24">
        <f>IF(AND(D588="Declarabel",ISNUMBER(I588)),I588*IF(ISNUMBER(J588),J588,Overzicht!$B$8),"")</f>
        <v/>
      </c>
    </row>
    <row r="589">
      <c r="A589" s="38" t="n"/>
      <c r="B589" s="7" t="n"/>
      <c r="C589" s="7" t="n"/>
      <c r="D589" s="7" t="n"/>
      <c r="E589" s="39" t="n"/>
      <c r="F589" s="39" t="n"/>
      <c r="G589" s="8" t="n"/>
      <c r="H589" s="40" t="n"/>
      <c r="I589" s="41">
        <f>IF(AND(ISNUMBER(E589),ISNUMBER(F589)),ROUND(MOD(F589-E589,1)*24-N(G589)/60,2),IF(ISNUMBER(H589),H589,""))</f>
        <v/>
      </c>
      <c r="J589" s="9" t="n"/>
      <c r="K589" s="24">
        <f>IF(AND(D589="Declarabel",ISNUMBER(I589)),I589*IF(ISNUMBER(J589),J589,Overzicht!$B$8),"")</f>
        <v/>
      </c>
    </row>
    <row r="590">
      <c r="A590" s="38" t="n"/>
      <c r="B590" s="7" t="n"/>
      <c r="C590" s="7" t="n"/>
      <c r="D590" s="7" t="n"/>
      <c r="E590" s="39" t="n"/>
      <c r="F590" s="39" t="n"/>
      <c r="G590" s="8" t="n"/>
      <c r="H590" s="40" t="n"/>
      <c r="I590" s="41">
        <f>IF(AND(ISNUMBER(E590),ISNUMBER(F590)),ROUND(MOD(F590-E590,1)*24-N(G590)/60,2),IF(ISNUMBER(H590),H590,""))</f>
        <v/>
      </c>
      <c r="J590" s="9" t="n"/>
      <c r="K590" s="24">
        <f>IF(AND(D590="Declarabel",ISNUMBER(I590)),I590*IF(ISNUMBER(J590),J590,Overzicht!$B$8),"")</f>
        <v/>
      </c>
    </row>
    <row r="591">
      <c r="A591" s="38" t="n"/>
      <c r="B591" s="7" t="n"/>
      <c r="C591" s="7" t="n"/>
      <c r="D591" s="7" t="n"/>
      <c r="E591" s="39" t="n"/>
      <c r="F591" s="39" t="n"/>
      <c r="G591" s="8" t="n"/>
      <c r="H591" s="40" t="n"/>
      <c r="I591" s="41">
        <f>IF(AND(ISNUMBER(E591),ISNUMBER(F591)),ROUND(MOD(F591-E591,1)*24-N(G591)/60,2),IF(ISNUMBER(H591),H591,""))</f>
        <v/>
      </c>
      <c r="J591" s="9" t="n"/>
      <c r="K591" s="24">
        <f>IF(AND(D591="Declarabel",ISNUMBER(I591)),I591*IF(ISNUMBER(J591),J591,Overzicht!$B$8),"")</f>
        <v/>
      </c>
    </row>
    <row r="592">
      <c r="A592" s="38" t="n"/>
      <c r="B592" s="7" t="n"/>
      <c r="C592" s="7" t="n"/>
      <c r="D592" s="7" t="n"/>
      <c r="E592" s="39" t="n"/>
      <c r="F592" s="39" t="n"/>
      <c r="G592" s="8" t="n"/>
      <c r="H592" s="40" t="n"/>
      <c r="I592" s="41">
        <f>IF(AND(ISNUMBER(E592),ISNUMBER(F592)),ROUND(MOD(F592-E592,1)*24-N(G592)/60,2),IF(ISNUMBER(H592),H592,""))</f>
        <v/>
      </c>
      <c r="J592" s="9" t="n"/>
      <c r="K592" s="24">
        <f>IF(AND(D592="Declarabel",ISNUMBER(I592)),I592*IF(ISNUMBER(J592),J592,Overzicht!$B$8),"")</f>
        <v/>
      </c>
    </row>
    <row r="593">
      <c r="A593" s="38" t="n"/>
      <c r="B593" s="7" t="n"/>
      <c r="C593" s="7" t="n"/>
      <c r="D593" s="7" t="n"/>
      <c r="E593" s="39" t="n"/>
      <c r="F593" s="39" t="n"/>
      <c r="G593" s="8" t="n"/>
      <c r="H593" s="40" t="n"/>
      <c r="I593" s="41">
        <f>IF(AND(ISNUMBER(E593),ISNUMBER(F593)),ROUND(MOD(F593-E593,1)*24-N(G593)/60,2),IF(ISNUMBER(H593),H593,""))</f>
        <v/>
      </c>
      <c r="J593" s="9" t="n"/>
      <c r="K593" s="24">
        <f>IF(AND(D593="Declarabel",ISNUMBER(I593)),I593*IF(ISNUMBER(J593),J593,Overzicht!$B$8),"")</f>
        <v/>
      </c>
    </row>
    <row r="594">
      <c r="A594" s="38" t="n"/>
      <c r="B594" s="7" t="n"/>
      <c r="C594" s="7" t="n"/>
      <c r="D594" s="7" t="n"/>
      <c r="E594" s="39" t="n"/>
      <c r="F594" s="39" t="n"/>
      <c r="G594" s="8" t="n"/>
      <c r="H594" s="40" t="n"/>
      <c r="I594" s="41">
        <f>IF(AND(ISNUMBER(E594),ISNUMBER(F594)),ROUND(MOD(F594-E594,1)*24-N(G594)/60,2),IF(ISNUMBER(H594),H594,""))</f>
        <v/>
      </c>
      <c r="J594" s="9" t="n"/>
      <c r="K594" s="24">
        <f>IF(AND(D594="Declarabel",ISNUMBER(I594)),I594*IF(ISNUMBER(J594),J594,Overzicht!$B$8),"")</f>
        <v/>
      </c>
    </row>
    <row r="595">
      <c r="A595" s="38" t="n"/>
      <c r="B595" s="7" t="n"/>
      <c r="C595" s="7" t="n"/>
      <c r="D595" s="7" t="n"/>
      <c r="E595" s="39" t="n"/>
      <c r="F595" s="39" t="n"/>
      <c r="G595" s="8" t="n"/>
      <c r="H595" s="40" t="n"/>
      <c r="I595" s="41">
        <f>IF(AND(ISNUMBER(E595),ISNUMBER(F595)),ROUND(MOD(F595-E595,1)*24-N(G595)/60,2),IF(ISNUMBER(H595),H595,""))</f>
        <v/>
      </c>
      <c r="J595" s="9" t="n"/>
      <c r="K595" s="24">
        <f>IF(AND(D595="Declarabel",ISNUMBER(I595)),I595*IF(ISNUMBER(J595),J595,Overzicht!$B$8),"")</f>
        <v/>
      </c>
    </row>
    <row r="596">
      <c r="A596" s="38" t="n"/>
      <c r="B596" s="7" t="n"/>
      <c r="C596" s="7" t="n"/>
      <c r="D596" s="7" t="n"/>
      <c r="E596" s="39" t="n"/>
      <c r="F596" s="39" t="n"/>
      <c r="G596" s="8" t="n"/>
      <c r="H596" s="40" t="n"/>
      <c r="I596" s="41">
        <f>IF(AND(ISNUMBER(E596),ISNUMBER(F596)),ROUND(MOD(F596-E596,1)*24-N(G596)/60,2),IF(ISNUMBER(H596),H596,""))</f>
        <v/>
      </c>
      <c r="J596" s="9" t="n"/>
      <c r="K596" s="24">
        <f>IF(AND(D596="Declarabel",ISNUMBER(I596)),I596*IF(ISNUMBER(J596),J596,Overzicht!$B$8),"")</f>
        <v/>
      </c>
    </row>
    <row r="597">
      <c r="A597" s="38" t="n"/>
      <c r="B597" s="7" t="n"/>
      <c r="C597" s="7" t="n"/>
      <c r="D597" s="7" t="n"/>
      <c r="E597" s="39" t="n"/>
      <c r="F597" s="39" t="n"/>
      <c r="G597" s="8" t="n"/>
      <c r="H597" s="40" t="n"/>
      <c r="I597" s="41">
        <f>IF(AND(ISNUMBER(E597),ISNUMBER(F597)),ROUND(MOD(F597-E597,1)*24-N(G597)/60,2),IF(ISNUMBER(H597),H597,""))</f>
        <v/>
      </c>
      <c r="J597" s="9" t="n"/>
      <c r="K597" s="24">
        <f>IF(AND(D597="Declarabel",ISNUMBER(I597)),I597*IF(ISNUMBER(J597),J597,Overzicht!$B$8),"")</f>
        <v/>
      </c>
    </row>
    <row r="598">
      <c r="A598" s="38" t="n"/>
      <c r="B598" s="7" t="n"/>
      <c r="C598" s="7" t="n"/>
      <c r="D598" s="7" t="n"/>
      <c r="E598" s="39" t="n"/>
      <c r="F598" s="39" t="n"/>
      <c r="G598" s="8" t="n"/>
      <c r="H598" s="40" t="n"/>
      <c r="I598" s="41">
        <f>IF(AND(ISNUMBER(E598),ISNUMBER(F598)),ROUND(MOD(F598-E598,1)*24-N(G598)/60,2),IF(ISNUMBER(H598),H598,""))</f>
        <v/>
      </c>
      <c r="J598" s="9" t="n"/>
      <c r="K598" s="24">
        <f>IF(AND(D598="Declarabel",ISNUMBER(I598)),I598*IF(ISNUMBER(J598),J598,Overzicht!$B$8),"")</f>
        <v/>
      </c>
    </row>
    <row r="599">
      <c r="A599" s="38" t="n"/>
      <c r="B599" s="7" t="n"/>
      <c r="C599" s="7" t="n"/>
      <c r="D599" s="7" t="n"/>
      <c r="E599" s="39" t="n"/>
      <c r="F599" s="39" t="n"/>
      <c r="G599" s="8" t="n"/>
      <c r="H599" s="40" t="n"/>
      <c r="I599" s="41">
        <f>IF(AND(ISNUMBER(E599),ISNUMBER(F599)),ROUND(MOD(F599-E599,1)*24-N(G599)/60,2),IF(ISNUMBER(H599),H599,""))</f>
        <v/>
      </c>
      <c r="J599" s="9" t="n"/>
      <c r="K599" s="24">
        <f>IF(AND(D599="Declarabel",ISNUMBER(I599)),I599*IF(ISNUMBER(J599),J599,Overzicht!$B$8),"")</f>
        <v/>
      </c>
    </row>
    <row r="600">
      <c r="A600" s="38" t="n"/>
      <c r="B600" s="7" t="n"/>
      <c r="C600" s="7" t="n"/>
      <c r="D600" s="7" t="n"/>
      <c r="E600" s="39" t="n"/>
      <c r="F600" s="39" t="n"/>
      <c r="G600" s="8" t="n"/>
      <c r="H600" s="40" t="n"/>
      <c r="I600" s="41">
        <f>IF(AND(ISNUMBER(E600),ISNUMBER(F600)),ROUND(MOD(F600-E600,1)*24-N(G600)/60,2),IF(ISNUMBER(H600),H600,""))</f>
        <v/>
      </c>
      <c r="J600" s="9" t="n"/>
      <c r="K600" s="24">
        <f>IF(AND(D600="Declarabel",ISNUMBER(I600)),I600*IF(ISNUMBER(J600),J600,Overzicht!$B$8),"")</f>
        <v/>
      </c>
    </row>
    <row r="601">
      <c r="A601" s="38" t="n"/>
      <c r="B601" s="7" t="n"/>
      <c r="C601" s="7" t="n"/>
      <c r="D601" s="7" t="n"/>
      <c r="E601" s="39" t="n"/>
      <c r="F601" s="39" t="n"/>
      <c r="G601" s="8" t="n"/>
      <c r="H601" s="40" t="n"/>
      <c r="I601" s="41">
        <f>IF(AND(ISNUMBER(E601),ISNUMBER(F601)),ROUND(MOD(F601-E601,1)*24-N(G601)/60,2),IF(ISNUMBER(H601),H601,""))</f>
        <v/>
      </c>
      <c r="J601" s="9" t="n"/>
      <c r="K601" s="24">
        <f>IF(AND(D601="Declarabel",ISNUMBER(I601)),I601*IF(ISNUMBER(J601),J601,Overzicht!$B$8),"")</f>
        <v/>
      </c>
    </row>
    <row r="602">
      <c r="A602" s="38" t="n"/>
      <c r="B602" s="7" t="n"/>
      <c r="C602" s="7" t="n"/>
      <c r="D602" s="7" t="n"/>
      <c r="E602" s="39" t="n"/>
      <c r="F602" s="39" t="n"/>
      <c r="G602" s="8" t="n"/>
      <c r="H602" s="40" t="n"/>
      <c r="I602" s="41">
        <f>IF(AND(ISNUMBER(E602),ISNUMBER(F602)),ROUND(MOD(F602-E602,1)*24-N(G602)/60,2),IF(ISNUMBER(H602),H602,""))</f>
        <v/>
      </c>
      <c r="J602" s="9" t="n"/>
      <c r="K602" s="24">
        <f>IF(AND(D602="Declarabel",ISNUMBER(I602)),I602*IF(ISNUMBER(J602),J602,Overzicht!$B$8),"")</f>
        <v/>
      </c>
    </row>
    <row r="603">
      <c r="A603" s="38" t="n"/>
      <c r="B603" s="7" t="n"/>
      <c r="C603" s="7" t="n"/>
      <c r="D603" s="7" t="n"/>
      <c r="E603" s="39" t="n"/>
      <c r="F603" s="39" t="n"/>
      <c r="G603" s="8" t="n"/>
      <c r="H603" s="40" t="n"/>
      <c r="I603" s="41">
        <f>IF(AND(ISNUMBER(E603),ISNUMBER(F603)),ROUND(MOD(F603-E603,1)*24-N(G603)/60,2),IF(ISNUMBER(H603),H603,""))</f>
        <v/>
      </c>
      <c r="J603" s="9" t="n"/>
      <c r="K603" s="24">
        <f>IF(AND(D603="Declarabel",ISNUMBER(I603)),I603*IF(ISNUMBER(J603),J603,Overzicht!$B$8),"")</f>
        <v/>
      </c>
    </row>
    <row r="604">
      <c r="A604" s="38" t="n"/>
      <c r="B604" s="7" t="n"/>
      <c r="C604" s="7" t="n"/>
      <c r="D604" s="7" t="n"/>
      <c r="E604" s="39" t="n"/>
      <c r="F604" s="39" t="n"/>
      <c r="G604" s="8" t="n"/>
      <c r="H604" s="40" t="n"/>
      <c r="I604" s="41">
        <f>IF(AND(ISNUMBER(E604),ISNUMBER(F604)),ROUND(MOD(F604-E604,1)*24-N(G604)/60,2),IF(ISNUMBER(H604),H604,""))</f>
        <v/>
      </c>
      <c r="J604" s="9" t="n"/>
      <c r="K604" s="24">
        <f>IF(AND(D604="Declarabel",ISNUMBER(I604)),I604*IF(ISNUMBER(J604),J604,Overzicht!$B$8),"")</f>
        <v/>
      </c>
    </row>
    <row r="605">
      <c r="A605" s="38" t="n"/>
      <c r="B605" s="7" t="n"/>
      <c r="C605" s="7" t="n"/>
      <c r="D605" s="7" t="n"/>
      <c r="E605" s="39" t="n"/>
      <c r="F605" s="39" t="n"/>
      <c r="G605" s="8" t="n"/>
      <c r="H605" s="40" t="n"/>
      <c r="I605" s="41">
        <f>IF(AND(ISNUMBER(E605),ISNUMBER(F605)),ROUND(MOD(F605-E605,1)*24-N(G605)/60,2),IF(ISNUMBER(H605),H605,""))</f>
        <v/>
      </c>
      <c r="J605" s="9" t="n"/>
      <c r="K605" s="24">
        <f>IF(AND(D605="Declarabel",ISNUMBER(I605)),I605*IF(ISNUMBER(J605),J605,Overzicht!$B$8),"")</f>
        <v/>
      </c>
    </row>
    <row r="606">
      <c r="A606" s="38" t="n"/>
      <c r="B606" s="7" t="n"/>
      <c r="C606" s="7" t="n"/>
      <c r="D606" s="7" t="n"/>
      <c r="E606" s="39" t="n"/>
      <c r="F606" s="39" t="n"/>
      <c r="G606" s="8" t="n"/>
      <c r="H606" s="40" t="n"/>
      <c r="I606" s="41">
        <f>IF(AND(ISNUMBER(E606),ISNUMBER(F606)),ROUND(MOD(F606-E606,1)*24-N(G606)/60,2),IF(ISNUMBER(H606),H606,""))</f>
        <v/>
      </c>
      <c r="J606" s="9" t="n"/>
      <c r="K606" s="24">
        <f>IF(AND(D606="Declarabel",ISNUMBER(I606)),I606*IF(ISNUMBER(J606),J606,Overzicht!$B$8),"")</f>
        <v/>
      </c>
    </row>
    <row r="607">
      <c r="A607" s="38" t="n"/>
      <c r="B607" s="7" t="n"/>
      <c r="C607" s="7" t="n"/>
      <c r="D607" s="7" t="n"/>
      <c r="E607" s="39" t="n"/>
      <c r="F607" s="39" t="n"/>
      <c r="G607" s="8" t="n"/>
      <c r="H607" s="40" t="n"/>
      <c r="I607" s="41">
        <f>IF(AND(ISNUMBER(E607),ISNUMBER(F607)),ROUND(MOD(F607-E607,1)*24-N(G607)/60,2),IF(ISNUMBER(H607),H607,""))</f>
        <v/>
      </c>
      <c r="J607" s="9" t="n"/>
      <c r="K607" s="24">
        <f>IF(AND(D607="Declarabel",ISNUMBER(I607)),I607*IF(ISNUMBER(J607),J607,Overzicht!$B$8),"")</f>
        <v/>
      </c>
    </row>
    <row r="608">
      <c r="A608" s="38" t="n"/>
      <c r="B608" s="7" t="n"/>
      <c r="C608" s="7" t="n"/>
      <c r="D608" s="7" t="n"/>
      <c r="E608" s="39" t="n"/>
      <c r="F608" s="39" t="n"/>
      <c r="G608" s="8" t="n"/>
      <c r="H608" s="40" t="n"/>
      <c r="I608" s="41">
        <f>IF(AND(ISNUMBER(E608),ISNUMBER(F608)),ROUND(MOD(F608-E608,1)*24-N(G608)/60,2),IF(ISNUMBER(H608),H608,""))</f>
        <v/>
      </c>
      <c r="J608" s="9" t="n"/>
      <c r="K608" s="24">
        <f>IF(AND(D608="Declarabel",ISNUMBER(I608)),I608*IF(ISNUMBER(J608),J608,Overzicht!$B$8),"")</f>
        <v/>
      </c>
    </row>
    <row r="609">
      <c r="A609" s="38" t="n"/>
      <c r="B609" s="7" t="n"/>
      <c r="C609" s="7" t="n"/>
      <c r="D609" s="7" t="n"/>
      <c r="E609" s="39" t="n"/>
      <c r="F609" s="39" t="n"/>
      <c r="G609" s="8" t="n"/>
      <c r="H609" s="40" t="n"/>
      <c r="I609" s="41">
        <f>IF(AND(ISNUMBER(E609),ISNUMBER(F609)),ROUND(MOD(F609-E609,1)*24-N(G609)/60,2),IF(ISNUMBER(H609),H609,""))</f>
        <v/>
      </c>
      <c r="J609" s="9" t="n"/>
      <c r="K609" s="24">
        <f>IF(AND(D609="Declarabel",ISNUMBER(I609)),I609*IF(ISNUMBER(J609),J609,Overzicht!$B$8),"")</f>
        <v/>
      </c>
    </row>
    <row r="610">
      <c r="A610" s="38" t="n"/>
      <c r="B610" s="7" t="n"/>
      <c r="C610" s="7" t="n"/>
      <c r="D610" s="7" t="n"/>
      <c r="E610" s="39" t="n"/>
      <c r="F610" s="39" t="n"/>
      <c r="G610" s="8" t="n"/>
      <c r="H610" s="40" t="n"/>
      <c r="I610" s="41">
        <f>IF(AND(ISNUMBER(E610),ISNUMBER(F610)),ROUND(MOD(F610-E610,1)*24-N(G610)/60,2),IF(ISNUMBER(H610),H610,""))</f>
        <v/>
      </c>
      <c r="J610" s="9" t="n"/>
      <c r="K610" s="24">
        <f>IF(AND(D610="Declarabel",ISNUMBER(I610)),I610*IF(ISNUMBER(J610),J610,Overzicht!$B$8),"")</f>
        <v/>
      </c>
    </row>
    <row r="611">
      <c r="A611" s="38" t="n"/>
      <c r="B611" s="7" t="n"/>
      <c r="C611" s="7" t="n"/>
      <c r="D611" s="7" t="n"/>
      <c r="E611" s="39" t="n"/>
      <c r="F611" s="39" t="n"/>
      <c r="G611" s="8" t="n"/>
      <c r="H611" s="40" t="n"/>
      <c r="I611" s="41">
        <f>IF(AND(ISNUMBER(E611),ISNUMBER(F611)),ROUND(MOD(F611-E611,1)*24-N(G611)/60,2),IF(ISNUMBER(H611),H611,""))</f>
        <v/>
      </c>
      <c r="J611" s="9" t="n"/>
      <c r="K611" s="24">
        <f>IF(AND(D611="Declarabel",ISNUMBER(I611)),I611*IF(ISNUMBER(J611),J611,Overzicht!$B$8),"")</f>
        <v/>
      </c>
    </row>
  </sheetData>
  <dataValidations count="1">
    <dataValidation sqref="D12:D611" showDropDown="0" showInputMessage="0" showErrorMessage="1" allowBlank="1" errorTitle="Kies uit de lijst" error="Kies een waarde uit de lijst." type="list">
      <formula1>"Declarabel,Administratie,Acquisitie en marketing,Opleiding,Reistijd,Overig"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&amp;LZorg &amp;&amp; Cijfers · &amp;A&amp;RPagina &amp;P van &amp;N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0" customHeight="1">
      <c r="A1" s="1" t="n"/>
      <c r="B1" s="1" t="n"/>
      <c r="C1" s="1" t="n"/>
      <c r="D1" s="1" t="n"/>
      <c r="E1" s="1" t="n"/>
      <c r="F1" s="1" t="n"/>
      <c r="G1" s="1" t="n"/>
      <c r="H1" s="2" t="inlineStr">
        <is>
          <t>zorgencijfers.nl · 085 30 31 427</t>
        </is>
      </c>
    </row>
    <row r="2" ht="26" customHeight="1">
      <c r="A2" s="3" t="inlineStr">
        <is>
          <t>Urenregistratie zzp</t>
        </is>
      </c>
      <c r="B2" s="1" t="n"/>
      <c r="C2" s="1" t="n"/>
      <c r="D2" s="1" t="n"/>
      <c r="E2" s="1" t="n"/>
      <c r="F2" s="1" t="n"/>
      <c r="G2" s="1" t="n"/>
      <c r="H2" s="1" t="n"/>
    </row>
    <row r="3" ht="20" customHeight="1">
      <c r="A3" s="4" t="inlineStr">
        <is>
          <t>Zo gebruik je dit bestand</t>
        </is>
      </c>
      <c r="B3" s="1" t="n"/>
      <c r="C3" s="1" t="n"/>
      <c r="D3" s="1" t="n"/>
      <c r="E3" s="1" t="n"/>
      <c r="F3" s="1" t="n"/>
      <c r="G3" s="1" t="n"/>
      <c r="H3" s="1" t="n"/>
    </row>
    <row r="6">
      <c r="A6" s="5" t="inlineStr">
        <is>
          <t>Zo vul je het in</t>
        </is>
      </c>
    </row>
    <row r="7" ht="15" customHeight="1">
      <c r="A7" s="42" t="inlineStr">
        <is>
          <t>•</t>
        </is>
      </c>
      <c r="B7" s="43" t="inlineStr">
        <is>
          <t>Vul op het blad Overzicht je naam, het jaar en je standaard uurtarief in.</t>
        </is>
      </c>
    </row>
    <row r="8" ht="30" customHeight="1">
      <c r="A8" s="42" t="inlineStr">
        <is>
          <t>•</t>
        </is>
      </c>
      <c r="B8" s="43" t="inlineStr">
        <is>
          <t>Vul op het blad Uren per werkblok een regel in: datum, klant of project, wat je hebt gedaan en de soort werk.</t>
        </is>
      </c>
    </row>
    <row r="9" ht="30" customHeight="1">
      <c r="A9" s="42" t="inlineStr">
        <is>
          <t>•</t>
        </is>
      </c>
      <c r="B9" s="43" t="inlineStr">
        <is>
          <t>Vul begin- en eindtijd in (bijvoorbeeld 9:00 en 17:30) en eventueel de pauze in minuten. Excel rekent de uren uit. Liever direct de uren? Vul dan "Uren zonder tijden" in.</t>
        </is>
      </c>
    </row>
    <row r="10" ht="30" customHeight="1">
      <c r="A10" s="42" t="inlineStr">
        <is>
          <t>•</t>
        </is>
      </c>
      <c r="B10" s="43" t="inlineStr">
        <is>
          <t>Kies Declarabel voor uren die je aan een klant factureert. Excel rekent het bedrag uit met het tarief op de regel of je standaardtarief.</t>
        </is>
      </c>
    </row>
    <row r="12">
      <c r="A12" s="5" t="inlineStr">
        <is>
          <t>Urencriterium</t>
        </is>
      </c>
    </row>
    <row r="13" ht="30" customHeight="1">
      <c r="A13" s="42" t="inlineStr">
        <is>
          <t>•</t>
        </is>
      </c>
      <c r="B13" s="43" t="inlineStr">
        <is>
          <t>Voor de zelfstandigenaftrek moet je minimaal 1.225 uur per jaar aan je onderneming besteden. Ook administratie, acquisitie, opleiding en reistijd tellen mee, niet alleen declarabele uren.</t>
        </is>
      </c>
    </row>
    <row r="14" ht="30" customHeight="1">
      <c r="A14" s="42" t="inlineStr">
        <is>
          <t>•</t>
        </is>
      </c>
      <c r="B14" s="43" t="inlineStr">
        <is>
          <t>Het overzicht laat zien hoeveel uur je hebt en hoeveel je nog nodig hebt. Houd het bij gedurende het jaar: bij een controle moet je de uren aannemelijk kunnen maken.</t>
        </is>
      </c>
    </row>
    <row r="16">
      <c r="A16" s="5" t="inlineStr">
        <is>
          <t>Tips</t>
        </is>
      </c>
    </row>
    <row r="17" ht="15" customHeight="1">
      <c r="A17" s="42" t="inlineStr">
        <is>
          <t>•</t>
        </is>
      </c>
      <c r="B17" s="43" t="inlineStr">
        <is>
          <t>Gebruik het overzicht per maand om je facturen te controleren.</t>
        </is>
      </c>
    </row>
    <row r="18" ht="15" customHeight="1">
      <c r="A18" s="42" t="inlineStr">
        <is>
          <t>•</t>
        </is>
      </c>
      <c r="B18" s="43" t="inlineStr">
        <is>
          <t>Lever het bestand aan het eind van het jaar bij ons aan voor je aangifte inkomstenbelasting.</t>
        </is>
      </c>
    </row>
    <row r="20">
      <c r="A20" s="44" t="inlineStr">
        <is>
          <t>Vragen? Bel 085 30 31 427, app ons of mail info@zorgencijfers.nl. Wij helpen je graag.</t>
        </is>
      </c>
    </row>
  </sheetData>
  <pageMargins left="0.4" right="0.4" top="0.5" bottom="0.5" header="0.5" footer="0.5"/>
  <pageSetup orientation="portrait" paperSize="9" fitToHeight="0" fitToWidth="1"/>
  <headerFooter>
    <oddHeader/>
    <oddFooter>&amp;LZorg &amp;&amp; Cijfers · &amp;A&amp;RPagina &amp;P van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2026-10-16T07:55:55Z</dcterms:created>
  <dcterms:modified xmlns:dcterms="http://purl.org/dc/terms/" xmlns:xsi="http://www.w3.org/2001/XMLSchema-instance" xsi:type="dcterms:W3CDTF">2026-10-16T07:55:55Z</dcterms:modified>
</cp:coreProperties>
</file>